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3" i="2"/>
  <c r="G4" i="2"/>
  <c r="G3" i="2"/>
  <c r="I82" i="1"/>
  <c r="I81" i="1"/>
  <c r="I80" i="1"/>
  <c r="I79" i="1"/>
  <c r="K79" i="1"/>
  <c r="K80" i="1" s="1"/>
  <c r="J79" i="1"/>
  <c r="J80" i="1" s="1"/>
  <c r="J81" i="1" s="1"/>
  <c r="J82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4" i="1"/>
  <c r="K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K81" i="1" l="1"/>
  <c r="K82" i="1" s="1"/>
</calcChain>
</file>

<file path=xl/sharedStrings.xml><?xml version="1.0" encoding="utf-8"?>
<sst xmlns="http://schemas.openxmlformats.org/spreadsheetml/2006/main" count="261" uniqueCount="134">
  <si>
    <t>Wolverhampton</t>
  </si>
  <si>
    <t>Intalza</t>
  </si>
  <si>
    <t>Lost</t>
  </si>
  <si>
    <t>Salisbury</t>
  </si>
  <si>
    <t>Raw Impulse</t>
  </si>
  <si>
    <t>Bangor</t>
  </si>
  <si>
    <t>Valadom</t>
  </si>
  <si>
    <t>Chelmsford</t>
  </si>
  <si>
    <t>Cote Dzur</t>
  </si>
  <si>
    <t>Canford Belle</t>
  </si>
  <si>
    <t>Ascot</t>
  </si>
  <si>
    <t>Flying Hammer</t>
  </si>
  <si>
    <t>Newmarket</t>
  </si>
  <si>
    <t>Twin Sails</t>
  </si>
  <si>
    <t>Waterloo Bridge</t>
  </si>
  <si>
    <t>Redcar</t>
  </si>
  <si>
    <t>Mayfair Lady</t>
  </si>
  <si>
    <t>Esoterique</t>
  </si>
  <si>
    <t>Buckstay</t>
  </si>
  <si>
    <t>Kempton</t>
  </si>
  <si>
    <t>First Sitting</t>
  </si>
  <si>
    <t>Sky Cape</t>
  </si>
  <si>
    <t>Ayr</t>
  </si>
  <si>
    <t>Opt Out</t>
  </si>
  <si>
    <t>Royal Connoisseur</t>
  </si>
  <si>
    <t>Hexham</t>
  </si>
  <si>
    <t>Present Flight</t>
  </si>
  <si>
    <t>Low Key</t>
  </si>
  <si>
    <t>Simple Verse</t>
  </si>
  <si>
    <t>Solow</t>
  </si>
  <si>
    <t>Market Rasen</t>
  </si>
  <si>
    <t>Fox Norton</t>
  </si>
  <si>
    <t>Windsor</t>
  </si>
  <si>
    <t>Primitivo</t>
  </si>
  <si>
    <t>Pontefract</t>
  </si>
  <si>
    <t>Beast Mode</t>
  </si>
  <si>
    <t>Carlisle</t>
  </si>
  <si>
    <t>Hadfield</t>
  </si>
  <si>
    <t>Amuse Me</t>
  </si>
  <si>
    <t>Newbury</t>
  </si>
  <si>
    <t>Zonderland</t>
  </si>
  <si>
    <t>Romsdal</t>
  </si>
  <si>
    <t>Doncaster</t>
  </si>
  <si>
    <t>Foundation</t>
  </si>
  <si>
    <t>Trixie Malone</t>
  </si>
  <si>
    <t>Scrutineer</t>
  </si>
  <si>
    <t>Artsy</t>
  </si>
  <si>
    <t>Uttoxeter</t>
  </si>
  <si>
    <t>Lady Of Longstone</t>
  </si>
  <si>
    <t>Altior</t>
  </si>
  <si>
    <t>Fireglow</t>
  </si>
  <si>
    <t>Wetherby</t>
  </si>
  <si>
    <t>Dynaste</t>
  </si>
  <si>
    <t>Monbeg River</t>
  </si>
  <si>
    <t>Gm Hopkins</t>
  </si>
  <si>
    <t>Ballinure</t>
  </si>
  <si>
    <t>Ludlow</t>
  </si>
  <si>
    <t>Helium</t>
  </si>
  <si>
    <t>Smad Place</t>
  </si>
  <si>
    <t>Chepstow</t>
  </si>
  <si>
    <t>Sykes</t>
  </si>
  <si>
    <t>Grendisar</t>
  </si>
  <si>
    <t>Musselburgh</t>
  </si>
  <si>
    <t>Dominada</t>
  </si>
  <si>
    <t>Sarsted</t>
  </si>
  <si>
    <t>Fontwell</t>
  </si>
  <si>
    <t>The Informant</t>
  </si>
  <si>
    <t>Gunner Lindley</t>
  </si>
  <si>
    <t>Kelso</t>
  </si>
  <si>
    <t>Present Lodger</t>
  </si>
  <si>
    <t>Harvard Man</t>
  </si>
  <si>
    <t>Lingfield</t>
  </si>
  <si>
    <t>Mr Bachster</t>
  </si>
  <si>
    <t>Huntingdon</t>
  </si>
  <si>
    <t>Bivouac</t>
  </si>
  <si>
    <t>Take The Cash</t>
  </si>
  <si>
    <t>Final Assault</t>
  </si>
  <si>
    <t>Taunton</t>
  </si>
  <si>
    <t>Lily Waugh</t>
  </si>
  <si>
    <t>Dalia Pour Moi</t>
  </si>
  <si>
    <t>Template</t>
  </si>
  <si>
    <t>Swilly Sunset</t>
  </si>
  <si>
    <t>Cheltenham</t>
  </si>
  <si>
    <t>Penglai Pavilion</t>
  </si>
  <si>
    <t>Let's Go</t>
  </si>
  <si>
    <t>Leicester</t>
  </si>
  <si>
    <t>Theliginy</t>
  </si>
  <si>
    <t>Afjaan</t>
  </si>
  <si>
    <t>Southwell</t>
  </si>
  <si>
    <t>Shah Of Persia</t>
  </si>
  <si>
    <t>Via Volupta</t>
  </si>
  <si>
    <t>Fakenham</t>
  </si>
  <si>
    <t>Vickys Charm</t>
  </si>
  <si>
    <t>Warwick</t>
  </si>
  <si>
    <t>Arthamint</t>
  </si>
  <si>
    <t>Gordon Lord Byron</t>
  </si>
  <si>
    <t>Uhlan Bute</t>
  </si>
  <si>
    <t>Dartford Warbler</t>
  </si>
  <si>
    <t>Clondaw Banker</t>
  </si>
  <si>
    <t>Wincanton</t>
  </si>
  <si>
    <t>Alder Mairi</t>
  </si>
  <si>
    <t>Final Nudge</t>
  </si>
  <si>
    <t>El Namoose</t>
  </si>
  <si>
    <t>Manolito</t>
  </si>
  <si>
    <t>Special Season</t>
  </si>
  <si>
    <t>Flute Bowl</t>
  </si>
  <si>
    <t>Flying Temeraire</t>
  </si>
  <si>
    <t>Seychelloise</t>
  </si>
  <si>
    <t>Dubawi Light</t>
  </si>
  <si>
    <t>Date</t>
  </si>
  <si>
    <t>Course</t>
  </si>
  <si>
    <t>Horse</t>
  </si>
  <si>
    <t>Odds</t>
  </si>
  <si>
    <t>A S</t>
  </si>
  <si>
    <t>Result</t>
  </si>
  <si>
    <t>A S P/L</t>
  </si>
  <si>
    <t>Running Bank</t>
  </si>
  <si>
    <t>A S RB</t>
  </si>
  <si>
    <t>Stake</t>
  </si>
  <si>
    <t>Profit/Loss</t>
  </si>
  <si>
    <t>Won</t>
  </si>
  <si>
    <t>Cascadia</t>
  </si>
  <si>
    <t>Un Temps Pour Tout</t>
  </si>
  <si>
    <t>San Bendeto</t>
  </si>
  <si>
    <t>Be Royale</t>
  </si>
  <si>
    <t>Total Profit / Loss:</t>
  </si>
  <si>
    <t>Max Racing Tips Results - Betting Gods - 27/09/15 - 26/11/15</t>
  </si>
  <si>
    <t>Level Stakes</t>
  </si>
  <si>
    <t>Average Odds</t>
  </si>
  <si>
    <t>Strike Rate</t>
  </si>
  <si>
    <t>ROI</t>
  </si>
  <si>
    <t>+12.17 pts</t>
  </si>
  <si>
    <t>+52.04 pts</t>
  </si>
  <si>
    <t>Advised Stakes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</si>
</sst>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4" fontId="5" fillId="3" borderId="1" xfId="2" applyNumberFormat="1" applyFont="1" applyBorder="1" applyAlignment="1">
      <alignment horizontal="center"/>
    </xf>
    <xf numFmtId="0" fontId="5" fillId="3" borderId="1" xfId="2" applyFont="1" applyBorder="1" applyAlignment="1">
      <alignment horizontal="center"/>
    </xf>
    <xf numFmtId="169" fontId="5" fillId="3" borderId="1" xfId="2" applyNumberFormat="1" applyFont="1" applyBorder="1" applyAlignment="1">
      <alignment horizontal="center"/>
    </xf>
    <xf numFmtId="14" fontId="5" fillId="2" borderId="1" xfId="1" applyNumberFormat="1" applyFont="1" applyBorder="1" applyAlignment="1">
      <alignment horizontal="center"/>
    </xf>
    <xf numFmtId="0" fontId="5" fillId="2" borderId="1" xfId="1" applyFont="1" applyBorder="1" applyAlignment="1">
      <alignment horizontal="center"/>
    </xf>
    <xf numFmtId="169" fontId="5" fillId="2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4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0" fillId="5" borderId="0" xfId="0" applyFill="1"/>
    <xf numFmtId="0" fontId="3" fillId="5" borderId="0" xfId="0" applyFont="1" applyFill="1"/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9" fontId="0" fillId="5" borderId="0" xfId="0" applyNumberFormat="1" applyFill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max racing tips</a:t>
            </a:r>
            <a:r>
              <a:rPr lang="en-US" baseline="0"/>
              <a:t> - betting gods - </a:t>
            </a:r>
            <a:r>
              <a:rPr lang="en-US"/>
              <a:t>Running Bank - 27/09/15 - 26/11/15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Sheet1!$K$3:$K$82</c:f>
              <c:numCache>
                <c:formatCode>"£"#,##0.00</c:formatCode>
                <c:ptCount val="80"/>
                <c:pt idx="0">
                  <c:v>-10</c:v>
                </c:pt>
                <c:pt idx="1">
                  <c:v>-20</c:v>
                </c:pt>
                <c:pt idx="2">
                  <c:v>-30</c:v>
                </c:pt>
                <c:pt idx="3">
                  <c:v>-40</c:v>
                </c:pt>
                <c:pt idx="4">
                  <c:v>-50</c:v>
                </c:pt>
                <c:pt idx="5">
                  <c:v>-31.233333333333334</c:v>
                </c:pt>
                <c:pt idx="6">
                  <c:v>-41.233333333333334</c:v>
                </c:pt>
                <c:pt idx="7">
                  <c:v>-51.233333333333334</c:v>
                </c:pt>
                <c:pt idx="8">
                  <c:v>-61.233333333333334</c:v>
                </c:pt>
                <c:pt idx="9">
                  <c:v>-46.233333333333334</c:v>
                </c:pt>
                <c:pt idx="10">
                  <c:v>23.766666666666666</c:v>
                </c:pt>
                <c:pt idx="11">
                  <c:v>13.766666666666666</c:v>
                </c:pt>
                <c:pt idx="12">
                  <c:v>26.141666666666666</c:v>
                </c:pt>
                <c:pt idx="13">
                  <c:v>16.141666666666666</c:v>
                </c:pt>
                <c:pt idx="14">
                  <c:v>6.1416666666666657</c:v>
                </c:pt>
                <c:pt idx="15">
                  <c:v>-3.8583333333333343</c:v>
                </c:pt>
                <c:pt idx="16">
                  <c:v>-13.858333333333334</c:v>
                </c:pt>
                <c:pt idx="17">
                  <c:v>51.141666666666666</c:v>
                </c:pt>
                <c:pt idx="18">
                  <c:v>66.141666666666666</c:v>
                </c:pt>
                <c:pt idx="19">
                  <c:v>91.141666666666666</c:v>
                </c:pt>
                <c:pt idx="20">
                  <c:v>121.14166666666667</c:v>
                </c:pt>
                <c:pt idx="21">
                  <c:v>111.14166666666667</c:v>
                </c:pt>
                <c:pt idx="22">
                  <c:v>133.64166666666665</c:v>
                </c:pt>
                <c:pt idx="23">
                  <c:v>161.14166666666665</c:v>
                </c:pt>
                <c:pt idx="24">
                  <c:v>151.14166666666665</c:v>
                </c:pt>
                <c:pt idx="25">
                  <c:v>141.14166666666665</c:v>
                </c:pt>
                <c:pt idx="26">
                  <c:v>131.14166666666665</c:v>
                </c:pt>
                <c:pt idx="27">
                  <c:v>121.14166666666665</c:v>
                </c:pt>
                <c:pt idx="28">
                  <c:v>132.14166666666665</c:v>
                </c:pt>
                <c:pt idx="29">
                  <c:v>122.14166666666665</c:v>
                </c:pt>
                <c:pt idx="30">
                  <c:v>112.14166666666665</c:v>
                </c:pt>
                <c:pt idx="31">
                  <c:v>124.64166666666665</c:v>
                </c:pt>
                <c:pt idx="32">
                  <c:v>149.64166666666665</c:v>
                </c:pt>
                <c:pt idx="33">
                  <c:v>139.64166666666665</c:v>
                </c:pt>
                <c:pt idx="34">
                  <c:v>129.64166666666665</c:v>
                </c:pt>
                <c:pt idx="35">
                  <c:v>119.64166666666665</c:v>
                </c:pt>
                <c:pt idx="36">
                  <c:v>109.64166666666665</c:v>
                </c:pt>
                <c:pt idx="37">
                  <c:v>149.64166666666665</c:v>
                </c:pt>
                <c:pt idx="38">
                  <c:v>164.64166666666665</c:v>
                </c:pt>
                <c:pt idx="39">
                  <c:v>187.14166666666665</c:v>
                </c:pt>
                <c:pt idx="40">
                  <c:v>177.14166666666665</c:v>
                </c:pt>
                <c:pt idx="41">
                  <c:v>167.14166666666665</c:v>
                </c:pt>
                <c:pt idx="42">
                  <c:v>157.14166666666665</c:v>
                </c:pt>
                <c:pt idx="43">
                  <c:v>147.14166666666665</c:v>
                </c:pt>
                <c:pt idx="44">
                  <c:v>137.14166666666665</c:v>
                </c:pt>
                <c:pt idx="45">
                  <c:v>127.14166666666665</c:v>
                </c:pt>
                <c:pt idx="46">
                  <c:v>117.14166666666665</c:v>
                </c:pt>
                <c:pt idx="47">
                  <c:v>107.14166666666665</c:v>
                </c:pt>
                <c:pt idx="48">
                  <c:v>147.14166666666665</c:v>
                </c:pt>
                <c:pt idx="49">
                  <c:v>137.14166666666665</c:v>
                </c:pt>
                <c:pt idx="50">
                  <c:v>155.90166666666664</c:v>
                </c:pt>
                <c:pt idx="51">
                  <c:v>189.20166666666665</c:v>
                </c:pt>
                <c:pt idx="52">
                  <c:v>179.20166666666665</c:v>
                </c:pt>
                <c:pt idx="53">
                  <c:v>169.20166666666665</c:v>
                </c:pt>
                <c:pt idx="54">
                  <c:v>159.20166666666665</c:v>
                </c:pt>
                <c:pt idx="55">
                  <c:v>149.20166666666665</c:v>
                </c:pt>
                <c:pt idx="56">
                  <c:v>176.70166666666665</c:v>
                </c:pt>
                <c:pt idx="57">
                  <c:v>166.70166666666665</c:v>
                </c:pt>
                <c:pt idx="58">
                  <c:v>176.70166666666665</c:v>
                </c:pt>
                <c:pt idx="59">
                  <c:v>166.70166666666665</c:v>
                </c:pt>
                <c:pt idx="60">
                  <c:v>156.70166666666665</c:v>
                </c:pt>
                <c:pt idx="61">
                  <c:v>146.70166666666665</c:v>
                </c:pt>
                <c:pt idx="62">
                  <c:v>162.95166666666665</c:v>
                </c:pt>
                <c:pt idx="63">
                  <c:v>152.95166666666665</c:v>
                </c:pt>
                <c:pt idx="64">
                  <c:v>142.95166666666665</c:v>
                </c:pt>
                <c:pt idx="65">
                  <c:v>187.95166666666665</c:v>
                </c:pt>
                <c:pt idx="66">
                  <c:v>177.95166666666665</c:v>
                </c:pt>
                <c:pt idx="67">
                  <c:v>190.45166666666665</c:v>
                </c:pt>
                <c:pt idx="68">
                  <c:v>209.185</c:v>
                </c:pt>
                <c:pt idx="69">
                  <c:v>199.185</c:v>
                </c:pt>
                <c:pt idx="70">
                  <c:v>189.185</c:v>
                </c:pt>
                <c:pt idx="71">
                  <c:v>179.185</c:v>
                </c:pt>
                <c:pt idx="72">
                  <c:v>169.185</c:v>
                </c:pt>
                <c:pt idx="73">
                  <c:v>159.185</c:v>
                </c:pt>
                <c:pt idx="74">
                  <c:v>171.685</c:v>
                </c:pt>
                <c:pt idx="75">
                  <c:v>161.685</c:v>
                </c:pt>
                <c:pt idx="76">
                  <c:v>151.685</c:v>
                </c:pt>
                <c:pt idx="77">
                  <c:v>141.685</c:v>
                </c:pt>
                <c:pt idx="78">
                  <c:v>131.685</c:v>
                </c:pt>
                <c:pt idx="79">
                  <c:v>121.685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623626816"/>
        <c:axId val="623631128"/>
      </c:lineChart>
      <c:catAx>
        <c:axId val="623626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631128"/>
        <c:crosses val="autoZero"/>
        <c:auto val="1"/>
        <c:lblAlgn val="ctr"/>
        <c:lblOffset val="100"/>
        <c:noMultiLvlLbl val="0"/>
      </c:catAx>
      <c:valAx>
        <c:axId val="623631128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62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59</xdr:row>
      <xdr:rowOff>123824</xdr:rowOff>
    </xdr:from>
    <xdr:to>
      <xdr:col>27</xdr:col>
      <xdr:colOff>152400</xdr:colOff>
      <xdr:row>89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workbookViewId="0">
      <selection sqref="A1:K1"/>
    </sheetView>
  </sheetViews>
  <sheetFormatPr defaultRowHeight="15" x14ac:dyDescent="0.25"/>
  <cols>
    <col min="1" max="1" width="11.28515625" style="3" bestFit="1" customWidth="1"/>
    <col min="2" max="2" width="17" style="1" customWidth="1"/>
    <col min="3" max="3" width="8.140625" style="4" customWidth="1"/>
    <col min="4" max="4" width="4" style="1" hidden="1" customWidth="1"/>
    <col min="5" max="5" width="27.28515625" style="1" customWidth="1"/>
    <col min="6" max="6" width="9.140625" style="1"/>
    <col min="7" max="7" width="11.85546875" style="1" customWidth="1"/>
    <col min="8" max="8" width="7" style="1" hidden="1" customWidth="1"/>
    <col min="9" max="9" width="11.42578125" style="4" customWidth="1"/>
    <col min="10" max="10" width="6.7109375" style="1" hidden="1" customWidth="1"/>
    <col min="11" max="11" width="12.7109375" style="4" customWidth="1"/>
  </cols>
  <sheetData>
    <row r="1" spans="1:13" ht="28.5" x14ac:dyDescent="0.45">
      <c r="A1" s="18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4"/>
      <c r="M1" s="24"/>
    </row>
    <row r="2" spans="1:13" s="2" customFormat="1" x14ac:dyDescent="0.25">
      <c r="A2" s="5" t="s">
        <v>109</v>
      </c>
      <c r="B2" s="6" t="s">
        <v>110</v>
      </c>
      <c r="C2" s="7" t="s">
        <v>118</v>
      </c>
      <c r="D2" s="6" t="s">
        <v>113</v>
      </c>
      <c r="E2" s="6" t="s">
        <v>111</v>
      </c>
      <c r="F2" s="6" t="s">
        <v>114</v>
      </c>
      <c r="G2" s="6" t="s">
        <v>112</v>
      </c>
      <c r="H2" s="6" t="s">
        <v>115</v>
      </c>
      <c r="I2" s="7" t="s">
        <v>119</v>
      </c>
      <c r="J2" s="6" t="s">
        <v>117</v>
      </c>
      <c r="K2" s="7" t="s">
        <v>116</v>
      </c>
      <c r="L2" s="25"/>
      <c r="M2" s="25"/>
    </row>
    <row r="3" spans="1:13" x14ac:dyDescent="0.25">
      <c r="A3" s="8">
        <v>42276</v>
      </c>
      <c r="B3" s="9" t="s">
        <v>0</v>
      </c>
      <c r="C3" s="10">
        <v>10</v>
      </c>
      <c r="D3" s="9">
        <v>2</v>
      </c>
      <c r="E3" s="9" t="s">
        <v>1</v>
      </c>
      <c r="F3" s="9" t="s">
        <v>2</v>
      </c>
      <c r="G3" s="9">
        <v>6</v>
      </c>
      <c r="H3" s="9">
        <v>-2</v>
      </c>
      <c r="I3" s="10">
        <f>(H3/D3)*C3</f>
        <v>-10</v>
      </c>
      <c r="J3" s="9">
        <f>H3</f>
        <v>-2</v>
      </c>
      <c r="K3" s="10">
        <f>I3</f>
        <v>-10</v>
      </c>
      <c r="L3" s="24"/>
      <c r="M3" s="24"/>
    </row>
    <row r="4" spans="1:13" x14ac:dyDescent="0.25">
      <c r="A4" s="8">
        <v>42277</v>
      </c>
      <c r="B4" s="9" t="s">
        <v>3</v>
      </c>
      <c r="C4" s="10">
        <v>10</v>
      </c>
      <c r="D4" s="9">
        <v>4</v>
      </c>
      <c r="E4" s="9" t="s">
        <v>4</v>
      </c>
      <c r="F4" s="9" t="s">
        <v>2</v>
      </c>
      <c r="G4" s="9">
        <v>3.5</v>
      </c>
      <c r="H4" s="9">
        <v>-4</v>
      </c>
      <c r="I4" s="10">
        <f t="shared" ref="I4:I67" si="0">(H4/D4)*C4</f>
        <v>-10</v>
      </c>
      <c r="J4" s="9">
        <f>J3+H4</f>
        <v>-6</v>
      </c>
      <c r="K4" s="10">
        <f>K3+I4</f>
        <v>-20</v>
      </c>
      <c r="L4" s="24"/>
      <c r="M4" s="24"/>
    </row>
    <row r="5" spans="1:13" x14ac:dyDescent="0.25">
      <c r="A5" s="8">
        <v>42278</v>
      </c>
      <c r="B5" s="9" t="s">
        <v>5</v>
      </c>
      <c r="C5" s="10">
        <v>10</v>
      </c>
      <c r="D5" s="9">
        <v>3</v>
      </c>
      <c r="E5" s="9" t="s">
        <v>6</v>
      </c>
      <c r="F5" s="9" t="s">
        <v>2</v>
      </c>
      <c r="G5" s="9">
        <v>3.25</v>
      </c>
      <c r="H5" s="9">
        <v>-3</v>
      </c>
      <c r="I5" s="10">
        <f t="shared" si="0"/>
        <v>-10</v>
      </c>
      <c r="J5" s="9">
        <f t="shared" ref="J5:J68" si="1">J4+H5</f>
        <v>-9</v>
      </c>
      <c r="K5" s="10">
        <f t="shared" ref="K5:K68" si="2">K4+I5</f>
        <v>-30</v>
      </c>
      <c r="L5" s="24"/>
      <c r="M5" s="24"/>
    </row>
    <row r="6" spans="1:13" x14ac:dyDescent="0.25">
      <c r="A6" s="8">
        <v>42278</v>
      </c>
      <c r="B6" s="9" t="s">
        <v>7</v>
      </c>
      <c r="C6" s="10">
        <v>10</v>
      </c>
      <c r="D6" s="9">
        <v>2</v>
      </c>
      <c r="E6" s="9" t="s">
        <v>8</v>
      </c>
      <c r="F6" s="9" t="s">
        <v>2</v>
      </c>
      <c r="G6" s="9">
        <v>2.5</v>
      </c>
      <c r="H6" s="9">
        <v>-2</v>
      </c>
      <c r="I6" s="10">
        <f t="shared" si="0"/>
        <v>-10</v>
      </c>
      <c r="J6" s="9">
        <f t="shared" si="1"/>
        <v>-11</v>
      </c>
      <c r="K6" s="10">
        <f t="shared" si="2"/>
        <v>-40</v>
      </c>
      <c r="L6" s="24"/>
      <c r="M6" s="24"/>
    </row>
    <row r="7" spans="1:13" x14ac:dyDescent="0.25">
      <c r="A7" s="8">
        <v>42278</v>
      </c>
      <c r="B7" s="9" t="s">
        <v>7</v>
      </c>
      <c r="C7" s="10">
        <v>10</v>
      </c>
      <c r="D7" s="9">
        <v>2</v>
      </c>
      <c r="E7" s="9" t="s">
        <v>9</v>
      </c>
      <c r="F7" s="9" t="s">
        <v>2</v>
      </c>
      <c r="G7" s="9">
        <v>2.25</v>
      </c>
      <c r="H7" s="9">
        <v>-2</v>
      </c>
      <c r="I7" s="10">
        <f t="shared" si="0"/>
        <v>-10</v>
      </c>
      <c r="J7" s="9">
        <f t="shared" si="1"/>
        <v>-13</v>
      </c>
      <c r="K7" s="10">
        <f t="shared" si="2"/>
        <v>-50</v>
      </c>
      <c r="L7" s="24"/>
      <c r="M7" s="24"/>
    </row>
    <row r="8" spans="1:13" x14ac:dyDescent="0.25">
      <c r="A8" s="11">
        <v>42279</v>
      </c>
      <c r="B8" s="12" t="s">
        <v>10</v>
      </c>
      <c r="C8" s="13">
        <v>10</v>
      </c>
      <c r="D8" s="12">
        <v>3</v>
      </c>
      <c r="E8" s="12" t="s">
        <v>11</v>
      </c>
      <c r="F8" s="12" t="s">
        <v>120</v>
      </c>
      <c r="G8" s="12">
        <v>2.38</v>
      </c>
      <c r="H8" s="12">
        <v>5.63</v>
      </c>
      <c r="I8" s="13">
        <f t="shared" si="0"/>
        <v>18.766666666666666</v>
      </c>
      <c r="J8" s="12">
        <f t="shared" si="1"/>
        <v>-7.37</v>
      </c>
      <c r="K8" s="13">
        <f t="shared" si="2"/>
        <v>-31.233333333333334</v>
      </c>
      <c r="L8" s="24"/>
      <c r="M8" s="24"/>
    </row>
    <row r="9" spans="1:13" x14ac:dyDescent="0.25">
      <c r="A9" s="8">
        <v>42280</v>
      </c>
      <c r="B9" s="9" t="s">
        <v>12</v>
      </c>
      <c r="C9" s="10">
        <v>10</v>
      </c>
      <c r="D9" s="9">
        <v>2</v>
      </c>
      <c r="E9" s="9" t="s">
        <v>13</v>
      </c>
      <c r="F9" s="9" t="s">
        <v>2</v>
      </c>
      <c r="G9" s="9">
        <v>3.75</v>
      </c>
      <c r="H9" s="9">
        <v>-2</v>
      </c>
      <c r="I9" s="10">
        <f t="shared" si="0"/>
        <v>-10</v>
      </c>
      <c r="J9" s="9">
        <f t="shared" si="1"/>
        <v>-9.370000000000001</v>
      </c>
      <c r="K9" s="10">
        <f t="shared" si="2"/>
        <v>-41.233333333333334</v>
      </c>
      <c r="L9" s="24"/>
      <c r="M9" s="24"/>
    </row>
    <row r="10" spans="1:13" x14ac:dyDescent="0.25">
      <c r="A10" s="8">
        <v>42280</v>
      </c>
      <c r="B10" s="9" t="s">
        <v>12</v>
      </c>
      <c r="C10" s="10">
        <v>10</v>
      </c>
      <c r="D10" s="9">
        <v>2</v>
      </c>
      <c r="E10" s="9" t="s">
        <v>14</v>
      </c>
      <c r="F10" s="9" t="s">
        <v>2</v>
      </c>
      <c r="G10" s="9">
        <v>3.5</v>
      </c>
      <c r="H10" s="9">
        <v>-2</v>
      </c>
      <c r="I10" s="10">
        <f t="shared" si="0"/>
        <v>-10</v>
      </c>
      <c r="J10" s="9">
        <f t="shared" si="1"/>
        <v>-11.370000000000001</v>
      </c>
      <c r="K10" s="10">
        <f t="shared" si="2"/>
        <v>-51.233333333333334</v>
      </c>
      <c r="L10" s="24"/>
      <c r="M10" s="24"/>
    </row>
    <row r="11" spans="1:13" x14ac:dyDescent="0.25">
      <c r="A11" s="8">
        <v>42280</v>
      </c>
      <c r="B11" s="9" t="s">
        <v>15</v>
      </c>
      <c r="C11" s="10">
        <v>10</v>
      </c>
      <c r="D11" s="9">
        <v>3</v>
      </c>
      <c r="E11" s="9" t="s">
        <v>16</v>
      </c>
      <c r="F11" s="9" t="s">
        <v>2</v>
      </c>
      <c r="G11" s="9">
        <v>4.33</v>
      </c>
      <c r="H11" s="9">
        <v>-3</v>
      </c>
      <c r="I11" s="10">
        <f t="shared" si="0"/>
        <v>-10</v>
      </c>
      <c r="J11" s="9">
        <f t="shared" si="1"/>
        <v>-14.370000000000001</v>
      </c>
      <c r="K11" s="10">
        <f t="shared" si="2"/>
        <v>-61.233333333333334</v>
      </c>
      <c r="L11" s="24"/>
      <c r="M11" s="24"/>
    </row>
    <row r="12" spans="1:13" x14ac:dyDescent="0.25">
      <c r="A12" s="11">
        <v>42280</v>
      </c>
      <c r="B12" s="12" t="s">
        <v>12</v>
      </c>
      <c r="C12" s="13">
        <v>10</v>
      </c>
      <c r="D12" s="12">
        <v>4</v>
      </c>
      <c r="E12" s="12" t="s">
        <v>17</v>
      </c>
      <c r="F12" s="12" t="s">
        <v>120</v>
      </c>
      <c r="G12" s="12">
        <v>2.5</v>
      </c>
      <c r="H12" s="12">
        <v>6</v>
      </c>
      <c r="I12" s="13">
        <f t="shared" si="0"/>
        <v>15</v>
      </c>
      <c r="J12" s="12">
        <f t="shared" si="1"/>
        <v>-8.370000000000001</v>
      </c>
      <c r="K12" s="13">
        <f t="shared" si="2"/>
        <v>-46.233333333333334</v>
      </c>
      <c r="L12" s="24"/>
      <c r="M12" s="24"/>
    </row>
    <row r="13" spans="1:13" x14ac:dyDescent="0.25">
      <c r="A13" s="11">
        <v>42280</v>
      </c>
      <c r="B13" s="12" t="s">
        <v>10</v>
      </c>
      <c r="C13" s="13">
        <v>10</v>
      </c>
      <c r="D13" s="12">
        <v>3</v>
      </c>
      <c r="E13" s="12" t="s">
        <v>18</v>
      </c>
      <c r="F13" s="12" t="s">
        <v>120</v>
      </c>
      <c r="G13" s="12">
        <v>8</v>
      </c>
      <c r="H13" s="12">
        <v>21</v>
      </c>
      <c r="I13" s="13">
        <f t="shared" si="0"/>
        <v>70</v>
      </c>
      <c r="J13" s="12">
        <f t="shared" si="1"/>
        <v>12.629999999999999</v>
      </c>
      <c r="K13" s="13">
        <f t="shared" si="2"/>
        <v>23.766666666666666</v>
      </c>
      <c r="L13" s="24"/>
      <c r="M13" s="24"/>
    </row>
    <row r="14" spans="1:13" x14ac:dyDescent="0.25">
      <c r="A14" s="8">
        <v>42284</v>
      </c>
      <c r="B14" s="9" t="s">
        <v>19</v>
      </c>
      <c r="C14" s="10">
        <v>10</v>
      </c>
      <c r="D14" s="9">
        <v>3</v>
      </c>
      <c r="E14" s="9" t="s">
        <v>20</v>
      </c>
      <c r="F14" s="9" t="s">
        <v>2</v>
      </c>
      <c r="G14" s="9">
        <v>3.75</v>
      </c>
      <c r="H14" s="9">
        <v>-3</v>
      </c>
      <c r="I14" s="10">
        <f t="shared" si="0"/>
        <v>-10</v>
      </c>
      <c r="J14" s="9">
        <f t="shared" si="1"/>
        <v>9.629999999999999</v>
      </c>
      <c r="K14" s="10">
        <f t="shared" si="2"/>
        <v>13.766666666666666</v>
      </c>
      <c r="L14" s="24"/>
      <c r="M14" s="24"/>
    </row>
    <row r="15" spans="1:13" x14ac:dyDescent="0.25">
      <c r="A15" s="11">
        <v>42284</v>
      </c>
      <c r="B15" s="12" t="s">
        <v>19</v>
      </c>
      <c r="C15" s="13">
        <v>10</v>
      </c>
      <c r="D15" s="12">
        <v>4</v>
      </c>
      <c r="E15" s="12" t="s">
        <v>21</v>
      </c>
      <c r="F15" s="12" t="s">
        <v>120</v>
      </c>
      <c r="G15" s="12">
        <v>2.38</v>
      </c>
      <c r="H15" s="12">
        <v>4.95</v>
      </c>
      <c r="I15" s="13">
        <f t="shared" si="0"/>
        <v>12.375</v>
      </c>
      <c r="J15" s="12">
        <f t="shared" si="1"/>
        <v>14.579999999999998</v>
      </c>
      <c r="K15" s="13">
        <f t="shared" si="2"/>
        <v>26.141666666666666</v>
      </c>
      <c r="L15" s="24"/>
      <c r="M15" s="24"/>
    </row>
    <row r="16" spans="1:13" x14ac:dyDescent="0.25">
      <c r="A16" s="8">
        <v>42285</v>
      </c>
      <c r="B16" s="9" t="s">
        <v>22</v>
      </c>
      <c r="C16" s="10">
        <v>10</v>
      </c>
      <c r="D16" s="9">
        <v>3</v>
      </c>
      <c r="E16" s="9" t="s">
        <v>23</v>
      </c>
      <c r="F16" s="9" t="s">
        <v>2</v>
      </c>
      <c r="G16" s="9">
        <v>4.5</v>
      </c>
      <c r="H16" s="9">
        <v>-3</v>
      </c>
      <c r="I16" s="10">
        <f t="shared" si="0"/>
        <v>-10</v>
      </c>
      <c r="J16" s="9">
        <f t="shared" si="1"/>
        <v>11.579999999999998</v>
      </c>
      <c r="K16" s="10">
        <f t="shared" si="2"/>
        <v>16.141666666666666</v>
      </c>
      <c r="L16" s="24"/>
      <c r="M16" s="24"/>
    </row>
    <row r="17" spans="1:13" x14ac:dyDescent="0.25">
      <c r="A17" s="8">
        <v>42286</v>
      </c>
      <c r="B17" s="9" t="s">
        <v>0</v>
      </c>
      <c r="C17" s="10">
        <v>10</v>
      </c>
      <c r="D17" s="9">
        <v>2</v>
      </c>
      <c r="E17" s="9" t="s">
        <v>24</v>
      </c>
      <c r="F17" s="9" t="s">
        <v>2</v>
      </c>
      <c r="G17" s="9">
        <v>3.75</v>
      </c>
      <c r="H17" s="9">
        <v>-2</v>
      </c>
      <c r="I17" s="10">
        <f t="shared" si="0"/>
        <v>-10</v>
      </c>
      <c r="J17" s="9">
        <f t="shared" si="1"/>
        <v>9.5799999999999983</v>
      </c>
      <c r="K17" s="10">
        <f t="shared" si="2"/>
        <v>6.1416666666666657</v>
      </c>
      <c r="L17" s="24"/>
      <c r="M17" s="24"/>
    </row>
    <row r="18" spans="1:13" x14ac:dyDescent="0.25">
      <c r="A18" s="8">
        <v>42287</v>
      </c>
      <c r="B18" s="9" t="s">
        <v>25</v>
      </c>
      <c r="C18" s="10">
        <v>10</v>
      </c>
      <c r="D18" s="9">
        <v>2</v>
      </c>
      <c r="E18" s="9" t="s">
        <v>26</v>
      </c>
      <c r="F18" s="9" t="s">
        <v>2</v>
      </c>
      <c r="G18" s="9">
        <v>2.75</v>
      </c>
      <c r="H18" s="9">
        <v>-2</v>
      </c>
      <c r="I18" s="10">
        <f t="shared" si="0"/>
        <v>-10</v>
      </c>
      <c r="J18" s="9">
        <f t="shared" si="1"/>
        <v>7.5799999999999983</v>
      </c>
      <c r="K18" s="10">
        <f t="shared" si="2"/>
        <v>-3.8583333333333343</v>
      </c>
      <c r="L18" s="24"/>
      <c r="M18" s="24"/>
    </row>
    <row r="19" spans="1:13" x14ac:dyDescent="0.25">
      <c r="A19" s="8">
        <v>42287</v>
      </c>
      <c r="B19" s="9" t="s">
        <v>12</v>
      </c>
      <c r="C19" s="10">
        <v>10</v>
      </c>
      <c r="D19" s="9">
        <v>4</v>
      </c>
      <c r="E19" s="9" t="s">
        <v>27</v>
      </c>
      <c r="F19" s="9" t="s">
        <v>2</v>
      </c>
      <c r="G19" s="9">
        <v>10</v>
      </c>
      <c r="H19" s="9">
        <v>-4</v>
      </c>
      <c r="I19" s="10">
        <f t="shared" si="0"/>
        <v>-10</v>
      </c>
      <c r="J19" s="9">
        <f t="shared" si="1"/>
        <v>3.5799999999999983</v>
      </c>
      <c r="K19" s="10">
        <f t="shared" si="2"/>
        <v>-13.858333333333334</v>
      </c>
      <c r="L19" s="24"/>
      <c r="M19" s="24"/>
    </row>
    <row r="20" spans="1:13" x14ac:dyDescent="0.25">
      <c r="A20" s="11">
        <v>42294</v>
      </c>
      <c r="B20" s="12" t="s">
        <v>10</v>
      </c>
      <c r="C20" s="13">
        <v>10</v>
      </c>
      <c r="D20" s="12">
        <v>4</v>
      </c>
      <c r="E20" s="12" t="s">
        <v>28</v>
      </c>
      <c r="F20" s="12" t="s">
        <v>120</v>
      </c>
      <c r="G20" s="12">
        <v>7.5</v>
      </c>
      <c r="H20" s="12">
        <v>26</v>
      </c>
      <c r="I20" s="13">
        <f t="shared" si="0"/>
        <v>65</v>
      </c>
      <c r="J20" s="12">
        <f t="shared" si="1"/>
        <v>29.58</v>
      </c>
      <c r="K20" s="13">
        <f t="shared" si="2"/>
        <v>51.141666666666666</v>
      </c>
      <c r="L20" s="24"/>
      <c r="M20" s="24"/>
    </row>
    <row r="21" spans="1:13" x14ac:dyDescent="0.25">
      <c r="A21" s="11">
        <v>42294</v>
      </c>
      <c r="B21" s="12" t="s">
        <v>10</v>
      </c>
      <c r="C21" s="13">
        <v>10</v>
      </c>
      <c r="D21" s="12">
        <v>4</v>
      </c>
      <c r="E21" s="12" t="s">
        <v>29</v>
      </c>
      <c r="F21" s="12" t="s">
        <v>120</v>
      </c>
      <c r="G21" s="12">
        <v>2.5</v>
      </c>
      <c r="H21" s="12">
        <v>6</v>
      </c>
      <c r="I21" s="13">
        <f t="shared" si="0"/>
        <v>15</v>
      </c>
      <c r="J21" s="12">
        <f t="shared" si="1"/>
        <v>35.58</v>
      </c>
      <c r="K21" s="13">
        <f t="shared" si="2"/>
        <v>66.141666666666666</v>
      </c>
      <c r="L21" s="24"/>
      <c r="M21" s="24"/>
    </row>
    <row r="22" spans="1:13" x14ac:dyDescent="0.25">
      <c r="A22" s="11">
        <v>42294</v>
      </c>
      <c r="B22" s="12" t="s">
        <v>30</v>
      </c>
      <c r="C22" s="13">
        <v>10</v>
      </c>
      <c r="D22" s="12">
        <v>2</v>
      </c>
      <c r="E22" s="12" t="s">
        <v>31</v>
      </c>
      <c r="F22" s="12" t="s">
        <v>120</v>
      </c>
      <c r="G22" s="12">
        <v>2.88</v>
      </c>
      <c r="H22" s="12">
        <v>5</v>
      </c>
      <c r="I22" s="13">
        <f t="shared" si="0"/>
        <v>25</v>
      </c>
      <c r="J22" s="12">
        <f t="shared" si="1"/>
        <v>40.58</v>
      </c>
      <c r="K22" s="13">
        <f t="shared" si="2"/>
        <v>91.141666666666666</v>
      </c>
      <c r="L22" s="24"/>
      <c r="M22" s="24"/>
    </row>
    <row r="23" spans="1:13" x14ac:dyDescent="0.25">
      <c r="A23" s="11">
        <v>42296</v>
      </c>
      <c r="B23" s="12" t="s">
        <v>32</v>
      </c>
      <c r="C23" s="13">
        <v>10</v>
      </c>
      <c r="D23" s="12">
        <v>2</v>
      </c>
      <c r="E23" s="12" t="s">
        <v>33</v>
      </c>
      <c r="F23" s="12" t="s">
        <v>120</v>
      </c>
      <c r="G23" s="12">
        <v>4</v>
      </c>
      <c r="H23" s="12">
        <v>6</v>
      </c>
      <c r="I23" s="13">
        <f t="shared" si="0"/>
        <v>30</v>
      </c>
      <c r="J23" s="12">
        <f t="shared" si="1"/>
        <v>46.58</v>
      </c>
      <c r="K23" s="13">
        <f t="shared" si="2"/>
        <v>121.14166666666667</v>
      </c>
      <c r="L23" s="24"/>
      <c r="M23" s="24"/>
    </row>
    <row r="24" spans="1:13" x14ac:dyDescent="0.25">
      <c r="A24" s="8">
        <v>42296</v>
      </c>
      <c r="B24" s="9" t="s">
        <v>34</v>
      </c>
      <c r="C24" s="10">
        <v>10</v>
      </c>
      <c r="D24" s="9">
        <v>4</v>
      </c>
      <c r="E24" s="9" t="s">
        <v>35</v>
      </c>
      <c r="F24" s="9" t="s">
        <v>2</v>
      </c>
      <c r="G24" s="9">
        <v>4.5</v>
      </c>
      <c r="H24" s="9">
        <v>-4</v>
      </c>
      <c r="I24" s="10">
        <f t="shared" si="0"/>
        <v>-10</v>
      </c>
      <c r="J24" s="9">
        <f t="shared" si="1"/>
        <v>42.58</v>
      </c>
      <c r="K24" s="10">
        <f t="shared" si="2"/>
        <v>111.14166666666667</v>
      </c>
      <c r="L24" s="24"/>
      <c r="M24" s="24"/>
    </row>
    <row r="25" spans="1:13" x14ac:dyDescent="0.25">
      <c r="A25" s="11">
        <v>42299</v>
      </c>
      <c r="B25" s="12" t="s">
        <v>36</v>
      </c>
      <c r="C25" s="13">
        <v>10</v>
      </c>
      <c r="D25" s="12">
        <v>3</v>
      </c>
      <c r="E25" s="12" t="s">
        <v>37</v>
      </c>
      <c r="F25" s="12" t="s">
        <v>120</v>
      </c>
      <c r="G25" s="12">
        <v>2.75</v>
      </c>
      <c r="H25" s="12">
        <v>6.75</v>
      </c>
      <c r="I25" s="13">
        <f t="shared" si="0"/>
        <v>22.5</v>
      </c>
      <c r="J25" s="12">
        <f t="shared" si="1"/>
        <v>49.33</v>
      </c>
      <c r="K25" s="13">
        <f t="shared" si="2"/>
        <v>133.64166666666665</v>
      </c>
      <c r="L25" s="24"/>
      <c r="M25" s="24"/>
    </row>
    <row r="26" spans="1:13" x14ac:dyDescent="0.25">
      <c r="A26" s="11">
        <v>42299</v>
      </c>
      <c r="B26" s="12" t="s">
        <v>36</v>
      </c>
      <c r="C26" s="13">
        <v>10</v>
      </c>
      <c r="D26" s="12">
        <v>2</v>
      </c>
      <c r="E26" s="12" t="s">
        <v>38</v>
      </c>
      <c r="F26" s="12" t="s">
        <v>120</v>
      </c>
      <c r="G26" s="12">
        <v>3.75</v>
      </c>
      <c r="H26" s="12">
        <v>5.5</v>
      </c>
      <c r="I26" s="13">
        <f t="shared" si="0"/>
        <v>27.5</v>
      </c>
      <c r="J26" s="12">
        <f t="shared" si="1"/>
        <v>54.83</v>
      </c>
      <c r="K26" s="13">
        <f t="shared" si="2"/>
        <v>161.14166666666665</v>
      </c>
      <c r="L26" s="24"/>
      <c r="M26" s="24"/>
    </row>
    <row r="27" spans="1:13" x14ac:dyDescent="0.25">
      <c r="A27" s="8">
        <v>42301</v>
      </c>
      <c r="B27" s="9" t="s">
        <v>39</v>
      </c>
      <c r="C27" s="10">
        <v>10</v>
      </c>
      <c r="D27" s="9">
        <v>2</v>
      </c>
      <c r="E27" s="9" t="s">
        <v>40</v>
      </c>
      <c r="F27" s="9" t="s">
        <v>2</v>
      </c>
      <c r="G27" s="9">
        <v>3.25</v>
      </c>
      <c r="H27" s="9">
        <v>-2</v>
      </c>
      <c r="I27" s="10">
        <f t="shared" si="0"/>
        <v>-10</v>
      </c>
      <c r="J27" s="9">
        <f t="shared" si="1"/>
        <v>52.83</v>
      </c>
      <c r="K27" s="10">
        <f t="shared" si="2"/>
        <v>151.14166666666665</v>
      </c>
      <c r="L27" s="24"/>
      <c r="M27" s="24"/>
    </row>
    <row r="28" spans="1:13" x14ac:dyDescent="0.25">
      <c r="A28" s="8">
        <v>42301</v>
      </c>
      <c r="B28" s="9" t="s">
        <v>39</v>
      </c>
      <c r="C28" s="10">
        <v>10</v>
      </c>
      <c r="D28" s="9">
        <v>3</v>
      </c>
      <c r="E28" s="9" t="s">
        <v>41</v>
      </c>
      <c r="F28" s="9" t="s">
        <v>2</v>
      </c>
      <c r="G28" s="9">
        <v>4.5</v>
      </c>
      <c r="H28" s="9">
        <v>-3</v>
      </c>
      <c r="I28" s="10">
        <f t="shared" si="0"/>
        <v>-10</v>
      </c>
      <c r="J28" s="9">
        <f t="shared" si="1"/>
        <v>49.83</v>
      </c>
      <c r="K28" s="10">
        <f t="shared" si="2"/>
        <v>141.14166666666665</v>
      </c>
      <c r="L28" s="24"/>
      <c r="M28" s="24"/>
    </row>
    <row r="29" spans="1:13" x14ac:dyDescent="0.25">
      <c r="A29" s="8">
        <v>42301</v>
      </c>
      <c r="B29" s="9" t="s">
        <v>42</v>
      </c>
      <c r="C29" s="10">
        <v>10</v>
      </c>
      <c r="D29" s="9">
        <v>5</v>
      </c>
      <c r="E29" s="9" t="s">
        <v>43</v>
      </c>
      <c r="F29" s="9" t="s">
        <v>2</v>
      </c>
      <c r="G29" s="9">
        <v>2.1</v>
      </c>
      <c r="H29" s="9">
        <v>-5</v>
      </c>
      <c r="I29" s="10">
        <f t="shared" si="0"/>
        <v>-10</v>
      </c>
      <c r="J29" s="9">
        <f t="shared" si="1"/>
        <v>44.83</v>
      </c>
      <c r="K29" s="10">
        <f t="shared" si="2"/>
        <v>131.14166666666665</v>
      </c>
      <c r="L29" s="24"/>
      <c r="M29" s="24"/>
    </row>
    <row r="30" spans="1:13" x14ac:dyDescent="0.25">
      <c r="A30" s="8">
        <v>42301</v>
      </c>
      <c r="B30" s="9" t="s">
        <v>39</v>
      </c>
      <c r="C30" s="10">
        <v>10</v>
      </c>
      <c r="D30" s="9">
        <v>2</v>
      </c>
      <c r="E30" s="9" t="s">
        <v>44</v>
      </c>
      <c r="F30" s="9" t="s">
        <v>2</v>
      </c>
      <c r="G30" s="9">
        <v>5</v>
      </c>
      <c r="H30" s="9">
        <v>-2</v>
      </c>
      <c r="I30" s="10">
        <f t="shared" si="0"/>
        <v>-10</v>
      </c>
      <c r="J30" s="9">
        <f t="shared" si="1"/>
        <v>42.83</v>
      </c>
      <c r="K30" s="10">
        <f t="shared" si="2"/>
        <v>121.14166666666665</v>
      </c>
      <c r="L30" s="24"/>
      <c r="M30" s="24"/>
    </row>
    <row r="31" spans="1:13" x14ac:dyDescent="0.25">
      <c r="A31" s="11">
        <v>42301</v>
      </c>
      <c r="B31" s="12" t="s">
        <v>42</v>
      </c>
      <c r="C31" s="13">
        <v>10</v>
      </c>
      <c r="D31" s="12">
        <v>3</v>
      </c>
      <c r="E31" s="12" t="s">
        <v>45</v>
      </c>
      <c r="F31" s="12" t="s">
        <v>120</v>
      </c>
      <c r="G31" s="12">
        <v>2.1</v>
      </c>
      <c r="H31" s="12">
        <v>3.3</v>
      </c>
      <c r="I31" s="13">
        <f t="shared" si="0"/>
        <v>10.999999999999998</v>
      </c>
      <c r="J31" s="12">
        <f t="shared" si="1"/>
        <v>46.129999999999995</v>
      </c>
      <c r="K31" s="13">
        <f t="shared" si="2"/>
        <v>132.14166666666665</v>
      </c>
      <c r="L31" s="24"/>
      <c r="M31" s="24"/>
    </row>
    <row r="32" spans="1:13" x14ac:dyDescent="0.25">
      <c r="A32" s="8">
        <v>42305</v>
      </c>
      <c r="B32" s="9" t="s">
        <v>19</v>
      </c>
      <c r="C32" s="10">
        <v>10</v>
      </c>
      <c r="D32" s="9">
        <v>2</v>
      </c>
      <c r="E32" s="9" t="s">
        <v>46</v>
      </c>
      <c r="F32" s="9" t="s">
        <v>2</v>
      </c>
      <c r="G32" s="9">
        <v>2.5</v>
      </c>
      <c r="H32" s="9">
        <v>-2</v>
      </c>
      <c r="I32" s="10">
        <f t="shared" si="0"/>
        <v>-10</v>
      </c>
      <c r="J32" s="9">
        <f t="shared" si="1"/>
        <v>44.129999999999995</v>
      </c>
      <c r="K32" s="10">
        <f t="shared" si="2"/>
        <v>122.14166666666665</v>
      </c>
      <c r="L32" s="24"/>
      <c r="M32" s="24"/>
    </row>
    <row r="33" spans="1:13" x14ac:dyDescent="0.25">
      <c r="A33" s="8">
        <v>42307</v>
      </c>
      <c r="B33" s="9" t="s">
        <v>47</v>
      </c>
      <c r="C33" s="10">
        <v>10</v>
      </c>
      <c r="D33" s="9">
        <v>3</v>
      </c>
      <c r="E33" s="9" t="s">
        <v>48</v>
      </c>
      <c r="F33" s="9" t="s">
        <v>2</v>
      </c>
      <c r="G33" s="9">
        <v>3.5</v>
      </c>
      <c r="H33" s="9">
        <v>-3</v>
      </c>
      <c r="I33" s="10">
        <f t="shared" si="0"/>
        <v>-10</v>
      </c>
      <c r="J33" s="9">
        <f t="shared" si="1"/>
        <v>41.129999999999995</v>
      </c>
      <c r="K33" s="10">
        <f t="shared" si="2"/>
        <v>112.14166666666665</v>
      </c>
      <c r="L33" s="24"/>
      <c r="M33" s="24"/>
    </row>
    <row r="34" spans="1:13" x14ac:dyDescent="0.25">
      <c r="A34" s="11">
        <v>42308</v>
      </c>
      <c r="B34" s="12" t="s">
        <v>10</v>
      </c>
      <c r="C34" s="13">
        <v>10</v>
      </c>
      <c r="D34" s="12">
        <v>3</v>
      </c>
      <c r="E34" s="12" t="s">
        <v>49</v>
      </c>
      <c r="F34" s="12" t="s">
        <v>120</v>
      </c>
      <c r="G34" s="12">
        <v>2.25</v>
      </c>
      <c r="H34" s="12">
        <v>3.75</v>
      </c>
      <c r="I34" s="13">
        <f t="shared" si="0"/>
        <v>12.5</v>
      </c>
      <c r="J34" s="12">
        <f t="shared" si="1"/>
        <v>44.879999999999995</v>
      </c>
      <c r="K34" s="13">
        <f t="shared" si="2"/>
        <v>124.64166666666665</v>
      </c>
      <c r="L34" s="24"/>
      <c r="M34" s="24"/>
    </row>
    <row r="35" spans="1:13" x14ac:dyDescent="0.25">
      <c r="A35" s="11">
        <v>42308</v>
      </c>
      <c r="B35" s="12" t="s">
        <v>12</v>
      </c>
      <c r="C35" s="13">
        <v>10</v>
      </c>
      <c r="D35" s="12">
        <v>3</v>
      </c>
      <c r="E35" s="12" t="s">
        <v>50</v>
      </c>
      <c r="F35" s="12" t="s">
        <v>120</v>
      </c>
      <c r="G35" s="12">
        <v>3.5</v>
      </c>
      <c r="H35" s="12">
        <v>7.5</v>
      </c>
      <c r="I35" s="13">
        <f t="shared" si="0"/>
        <v>25</v>
      </c>
      <c r="J35" s="12">
        <f t="shared" si="1"/>
        <v>52.379999999999995</v>
      </c>
      <c r="K35" s="13">
        <f t="shared" si="2"/>
        <v>149.64166666666665</v>
      </c>
      <c r="L35" s="24"/>
      <c r="M35" s="24"/>
    </row>
    <row r="36" spans="1:13" x14ac:dyDescent="0.25">
      <c r="A36" s="8">
        <v>42308</v>
      </c>
      <c r="B36" s="9" t="s">
        <v>51</v>
      </c>
      <c r="C36" s="10">
        <v>10</v>
      </c>
      <c r="D36" s="9">
        <v>3</v>
      </c>
      <c r="E36" s="9" t="s">
        <v>52</v>
      </c>
      <c r="F36" s="9" t="s">
        <v>2</v>
      </c>
      <c r="G36" s="9">
        <v>4.5</v>
      </c>
      <c r="H36" s="9">
        <v>-3</v>
      </c>
      <c r="I36" s="10">
        <f t="shared" si="0"/>
        <v>-10</v>
      </c>
      <c r="J36" s="9">
        <f t="shared" si="1"/>
        <v>49.379999999999995</v>
      </c>
      <c r="K36" s="10">
        <f t="shared" si="2"/>
        <v>139.64166666666665</v>
      </c>
      <c r="L36" s="24"/>
      <c r="M36" s="24"/>
    </row>
    <row r="37" spans="1:13" x14ac:dyDescent="0.25">
      <c r="A37" s="8">
        <v>42308</v>
      </c>
      <c r="B37" s="9" t="s">
        <v>22</v>
      </c>
      <c r="C37" s="10">
        <v>10</v>
      </c>
      <c r="D37" s="9">
        <v>3</v>
      </c>
      <c r="E37" s="9" t="s">
        <v>53</v>
      </c>
      <c r="F37" s="9" t="s">
        <v>2</v>
      </c>
      <c r="G37" s="9">
        <v>2.75</v>
      </c>
      <c r="H37" s="9">
        <v>-3</v>
      </c>
      <c r="I37" s="10">
        <f t="shared" si="0"/>
        <v>-10</v>
      </c>
      <c r="J37" s="9">
        <f t="shared" si="1"/>
        <v>46.379999999999995</v>
      </c>
      <c r="K37" s="10">
        <f t="shared" si="2"/>
        <v>129.64166666666665</v>
      </c>
      <c r="L37" s="24"/>
      <c r="M37" s="24"/>
    </row>
    <row r="38" spans="1:13" x14ac:dyDescent="0.25">
      <c r="A38" s="8">
        <v>42308</v>
      </c>
      <c r="B38" s="9" t="s">
        <v>12</v>
      </c>
      <c r="C38" s="10">
        <v>10</v>
      </c>
      <c r="D38" s="9">
        <v>4</v>
      </c>
      <c r="E38" s="9" t="s">
        <v>54</v>
      </c>
      <c r="F38" s="9" t="s">
        <v>2</v>
      </c>
      <c r="G38" s="9">
        <v>3.75</v>
      </c>
      <c r="H38" s="9">
        <v>-4</v>
      </c>
      <c r="I38" s="10">
        <f t="shared" si="0"/>
        <v>-10</v>
      </c>
      <c r="J38" s="9">
        <f t="shared" si="1"/>
        <v>42.379999999999995</v>
      </c>
      <c r="K38" s="10">
        <f t="shared" si="2"/>
        <v>119.64166666666665</v>
      </c>
      <c r="L38" s="24"/>
      <c r="M38" s="24"/>
    </row>
    <row r="39" spans="1:13" x14ac:dyDescent="0.25">
      <c r="A39" s="8">
        <v>42310</v>
      </c>
      <c r="B39" s="9" t="s">
        <v>19</v>
      </c>
      <c r="C39" s="10">
        <v>10</v>
      </c>
      <c r="D39" s="9">
        <v>2</v>
      </c>
      <c r="E39" s="9" t="s">
        <v>55</v>
      </c>
      <c r="F39" s="9" t="s">
        <v>2</v>
      </c>
      <c r="G39" s="9">
        <v>3</v>
      </c>
      <c r="H39" s="9">
        <v>-2</v>
      </c>
      <c r="I39" s="10">
        <f t="shared" si="0"/>
        <v>-10</v>
      </c>
      <c r="J39" s="9">
        <f t="shared" si="1"/>
        <v>40.379999999999995</v>
      </c>
      <c r="K39" s="10">
        <f t="shared" si="2"/>
        <v>109.64166666666665</v>
      </c>
      <c r="L39" s="24"/>
      <c r="M39" s="24"/>
    </row>
    <row r="40" spans="1:13" x14ac:dyDescent="0.25">
      <c r="A40" s="11">
        <v>42310</v>
      </c>
      <c r="B40" s="12" t="s">
        <v>56</v>
      </c>
      <c r="C40" s="13">
        <v>10</v>
      </c>
      <c r="D40" s="12">
        <v>3</v>
      </c>
      <c r="E40" s="12" t="s">
        <v>57</v>
      </c>
      <c r="F40" s="12" t="s">
        <v>120</v>
      </c>
      <c r="G40" s="12">
        <v>4.5</v>
      </c>
      <c r="H40" s="12">
        <v>12</v>
      </c>
      <c r="I40" s="13">
        <f t="shared" si="0"/>
        <v>40</v>
      </c>
      <c r="J40" s="12">
        <f t="shared" si="1"/>
        <v>52.379999999999995</v>
      </c>
      <c r="K40" s="13">
        <f t="shared" si="2"/>
        <v>149.64166666666665</v>
      </c>
      <c r="L40" s="24"/>
      <c r="M40" s="24"/>
    </row>
    <row r="41" spans="1:13" x14ac:dyDescent="0.25">
      <c r="A41" s="11">
        <v>42310</v>
      </c>
      <c r="B41" s="12" t="s">
        <v>19</v>
      </c>
      <c r="C41" s="13">
        <v>10</v>
      </c>
      <c r="D41" s="12">
        <v>4</v>
      </c>
      <c r="E41" s="12" t="s">
        <v>58</v>
      </c>
      <c r="F41" s="12" t="s">
        <v>120</v>
      </c>
      <c r="G41" s="12">
        <v>2.1</v>
      </c>
      <c r="H41" s="12">
        <v>6</v>
      </c>
      <c r="I41" s="13">
        <f t="shared" si="0"/>
        <v>15</v>
      </c>
      <c r="J41" s="12">
        <f t="shared" si="1"/>
        <v>58.379999999999995</v>
      </c>
      <c r="K41" s="13">
        <f t="shared" si="2"/>
        <v>164.64166666666665</v>
      </c>
      <c r="L41" s="24"/>
      <c r="M41" s="24"/>
    </row>
    <row r="42" spans="1:13" x14ac:dyDescent="0.25">
      <c r="A42" s="11">
        <v>42312</v>
      </c>
      <c r="B42" s="12" t="s">
        <v>59</v>
      </c>
      <c r="C42" s="13">
        <v>10</v>
      </c>
      <c r="D42" s="12">
        <v>3</v>
      </c>
      <c r="E42" s="12" t="s">
        <v>60</v>
      </c>
      <c r="F42" s="12" t="s">
        <v>120</v>
      </c>
      <c r="G42" s="12">
        <v>3</v>
      </c>
      <c r="H42" s="12">
        <v>6.75</v>
      </c>
      <c r="I42" s="13">
        <f t="shared" si="0"/>
        <v>22.5</v>
      </c>
      <c r="J42" s="12">
        <f t="shared" si="1"/>
        <v>65.13</v>
      </c>
      <c r="K42" s="13">
        <f t="shared" si="2"/>
        <v>187.14166666666665</v>
      </c>
      <c r="L42" s="24"/>
      <c r="M42" s="24"/>
    </row>
    <row r="43" spans="1:13" x14ac:dyDescent="0.25">
      <c r="A43" s="8">
        <v>42312</v>
      </c>
      <c r="B43" s="9" t="s">
        <v>19</v>
      </c>
      <c r="C43" s="10">
        <v>10</v>
      </c>
      <c r="D43" s="9">
        <v>3</v>
      </c>
      <c r="E43" s="9" t="s">
        <v>61</v>
      </c>
      <c r="F43" s="9" t="s">
        <v>2</v>
      </c>
      <c r="G43" s="9">
        <v>2.88</v>
      </c>
      <c r="H43" s="9">
        <v>-3</v>
      </c>
      <c r="I43" s="10">
        <f t="shared" si="0"/>
        <v>-10</v>
      </c>
      <c r="J43" s="9">
        <f t="shared" si="1"/>
        <v>62.129999999999995</v>
      </c>
      <c r="K43" s="10">
        <f t="shared" si="2"/>
        <v>177.14166666666665</v>
      </c>
      <c r="L43" s="24"/>
      <c r="M43" s="24"/>
    </row>
    <row r="44" spans="1:13" x14ac:dyDescent="0.25">
      <c r="A44" s="8">
        <v>42313</v>
      </c>
      <c r="B44" s="9" t="s">
        <v>62</v>
      </c>
      <c r="C44" s="10">
        <v>10</v>
      </c>
      <c r="D44" s="9">
        <v>4</v>
      </c>
      <c r="E44" s="9" t="s">
        <v>63</v>
      </c>
      <c r="F44" s="9" t="s">
        <v>2</v>
      </c>
      <c r="G44" s="9">
        <v>2.5</v>
      </c>
      <c r="H44" s="9">
        <v>-4</v>
      </c>
      <c r="I44" s="10">
        <f t="shared" si="0"/>
        <v>-10</v>
      </c>
      <c r="J44" s="9">
        <f t="shared" si="1"/>
        <v>58.129999999999995</v>
      </c>
      <c r="K44" s="10">
        <f t="shared" si="2"/>
        <v>167.14166666666665</v>
      </c>
      <c r="L44" s="24"/>
      <c r="M44" s="24"/>
    </row>
    <row r="45" spans="1:13" x14ac:dyDescent="0.25">
      <c r="A45" s="8">
        <v>42313</v>
      </c>
      <c r="B45" s="9" t="s">
        <v>7</v>
      </c>
      <c r="C45" s="10">
        <v>10</v>
      </c>
      <c r="D45" s="9">
        <v>2</v>
      </c>
      <c r="E45" s="9" t="s">
        <v>64</v>
      </c>
      <c r="F45" s="9" t="s">
        <v>2</v>
      </c>
      <c r="G45" s="9">
        <v>5</v>
      </c>
      <c r="H45" s="9">
        <v>-2</v>
      </c>
      <c r="I45" s="10">
        <f t="shared" si="0"/>
        <v>-10</v>
      </c>
      <c r="J45" s="9">
        <f t="shared" si="1"/>
        <v>56.129999999999995</v>
      </c>
      <c r="K45" s="10">
        <f t="shared" si="2"/>
        <v>157.14166666666665</v>
      </c>
      <c r="L45" s="24"/>
      <c r="M45" s="24"/>
    </row>
    <row r="46" spans="1:13" x14ac:dyDescent="0.25">
      <c r="A46" s="8">
        <v>42314</v>
      </c>
      <c r="B46" s="9" t="s">
        <v>65</v>
      </c>
      <c r="C46" s="10">
        <v>10</v>
      </c>
      <c r="D46" s="9">
        <v>2</v>
      </c>
      <c r="E46" s="9" t="s">
        <v>66</v>
      </c>
      <c r="F46" s="9" t="s">
        <v>2</v>
      </c>
      <c r="G46" s="9">
        <v>3.5</v>
      </c>
      <c r="H46" s="9">
        <v>-2</v>
      </c>
      <c r="I46" s="10">
        <f t="shared" si="0"/>
        <v>-10</v>
      </c>
      <c r="J46" s="9">
        <f t="shared" si="1"/>
        <v>54.129999999999995</v>
      </c>
      <c r="K46" s="10">
        <f t="shared" si="2"/>
        <v>147.14166666666665</v>
      </c>
      <c r="L46" s="24"/>
      <c r="M46" s="24"/>
    </row>
    <row r="47" spans="1:13" x14ac:dyDescent="0.25">
      <c r="A47" s="8">
        <v>42314</v>
      </c>
      <c r="B47" s="9" t="s">
        <v>25</v>
      </c>
      <c r="C47" s="10">
        <v>10</v>
      </c>
      <c r="D47" s="9">
        <v>2</v>
      </c>
      <c r="E47" s="9" t="s">
        <v>67</v>
      </c>
      <c r="F47" s="9" t="s">
        <v>2</v>
      </c>
      <c r="G47" s="9">
        <v>2.5</v>
      </c>
      <c r="H47" s="9">
        <v>-2</v>
      </c>
      <c r="I47" s="10">
        <f t="shared" si="0"/>
        <v>-10</v>
      </c>
      <c r="J47" s="9">
        <f t="shared" si="1"/>
        <v>52.129999999999995</v>
      </c>
      <c r="K47" s="10">
        <f t="shared" si="2"/>
        <v>137.14166666666665</v>
      </c>
      <c r="L47" s="24"/>
      <c r="M47" s="24"/>
    </row>
    <row r="48" spans="1:13" x14ac:dyDescent="0.25">
      <c r="A48" s="8">
        <v>42315</v>
      </c>
      <c r="B48" s="9" t="s">
        <v>68</v>
      </c>
      <c r="C48" s="10">
        <v>10</v>
      </c>
      <c r="D48" s="9">
        <v>3</v>
      </c>
      <c r="E48" s="9" t="s">
        <v>69</v>
      </c>
      <c r="F48" s="9" t="s">
        <v>2</v>
      </c>
      <c r="G48" s="9">
        <v>3.25</v>
      </c>
      <c r="H48" s="9">
        <v>-3</v>
      </c>
      <c r="I48" s="10">
        <f t="shared" si="0"/>
        <v>-10</v>
      </c>
      <c r="J48" s="9">
        <f t="shared" si="1"/>
        <v>49.129999999999995</v>
      </c>
      <c r="K48" s="10">
        <f t="shared" si="2"/>
        <v>127.14166666666665</v>
      </c>
      <c r="L48" s="24"/>
      <c r="M48" s="24"/>
    </row>
    <row r="49" spans="1:13" x14ac:dyDescent="0.25">
      <c r="A49" s="8">
        <v>42315</v>
      </c>
      <c r="B49" s="9" t="s">
        <v>7</v>
      </c>
      <c r="C49" s="10">
        <v>10</v>
      </c>
      <c r="D49" s="9">
        <v>3</v>
      </c>
      <c r="E49" s="9" t="s">
        <v>70</v>
      </c>
      <c r="F49" s="9" t="s">
        <v>2</v>
      </c>
      <c r="G49" s="9">
        <v>2.25</v>
      </c>
      <c r="H49" s="9">
        <v>-3</v>
      </c>
      <c r="I49" s="10">
        <f t="shared" si="0"/>
        <v>-10</v>
      </c>
      <c r="J49" s="9">
        <f t="shared" si="1"/>
        <v>46.129999999999995</v>
      </c>
      <c r="K49" s="10">
        <f t="shared" si="2"/>
        <v>117.14166666666665</v>
      </c>
      <c r="L49" s="24"/>
      <c r="M49" s="24"/>
    </row>
    <row r="50" spans="1:13" x14ac:dyDescent="0.25">
      <c r="A50" s="8">
        <v>42318</v>
      </c>
      <c r="B50" s="9" t="s">
        <v>71</v>
      </c>
      <c r="C50" s="10">
        <v>10</v>
      </c>
      <c r="D50" s="9">
        <v>3</v>
      </c>
      <c r="E50" s="9" t="s">
        <v>72</v>
      </c>
      <c r="F50" s="9" t="s">
        <v>2</v>
      </c>
      <c r="G50" s="9">
        <v>2.5</v>
      </c>
      <c r="H50" s="9">
        <v>-3</v>
      </c>
      <c r="I50" s="10">
        <f t="shared" si="0"/>
        <v>-10</v>
      </c>
      <c r="J50" s="9">
        <f t="shared" si="1"/>
        <v>43.129999999999995</v>
      </c>
      <c r="K50" s="10">
        <f t="shared" si="2"/>
        <v>107.14166666666665</v>
      </c>
      <c r="L50" s="24"/>
      <c r="M50" s="24"/>
    </row>
    <row r="51" spans="1:13" x14ac:dyDescent="0.25">
      <c r="A51" s="11">
        <v>42318</v>
      </c>
      <c r="B51" s="12" t="s">
        <v>73</v>
      </c>
      <c r="C51" s="13">
        <v>10</v>
      </c>
      <c r="D51" s="12">
        <v>3</v>
      </c>
      <c r="E51" s="12" t="s">
        <v>74</v>
      </c>
      <c r="F51" s="12" t="s">
        <v>120</v>
      </c>
      <c r="G51" s="12">
        <v>4.5</v>
      </c>
      <c r="H51" s="12">
        <v>12</v>
      </c>
      <c r="I51" s="13">
        <f t="shared" si="0"/>
        <v>40</v>
      </c>
      <c r="J51" s="12">
        <f t="shared" si="1"/>
        <v>55.129999999999995</v>
      </c>
      <c r="K51" s="13">
        <f t="shared" si="2"/>
        <v>147.14166666666665</v>
      </c>
      <c r="L51" s="24"/>
      <c r="M51" s="24"/>
    </row>
    <row r="52" spans="1:13" x14ac:dyDescent="0.25">
      <c r="A52" s="8">
        <v>42319</v>
      </c>
      <c r="B52" s="9" t="s">
        <v>5</v>
      </c>
      <c r="C52" s="10">
        <v>10</v>
      </c>
      <c r="D52" s="9">
        <v>2</v>
      </c>
      <c r="E52" s="9" t="s">
        <v>75</v>
      </c>
      <c r="F52" s="9" t="s">
        <v>2</v>
      </c>
      <c r="G52" s="9">
        <v>5.5</v>
      </c>
      <c r="H52" s="9">
        <v>-2</v>
      </c>
      <c r="I52" s="10">
        <f t="shared" si="0"/>
        <v>-10</v>
      </c>
      <c r="J52" s="9">
        <f t="shared" si="1"/>
        <v>53.129999999999995</v>
      </c>
      <c r="K52" s="10">
        <f t="shared" si="2"/>
        <v>137.14166666666665</v>
      </c>
      <c r="L52" s="24"/>
      <c r="M52" s="24"/>
    </row>
    <row r="53" spans="1:13" x14ac:dyDescent="0.25">
      <c r="A53" s="11">
        <v>42319</v>
      </c>
      <c r="B53" s="12" t="s">
        <v>22</v>
      </c>
      <c r="C53" s="13">
        <v>10</v>
      </c>
      <c r="D53" s="12">
        <v>5</v>
      </c>
      <c r="E53" s="12" t="s">
        <v>76</v>
      </c>
      <c r="F53" s="12" t="s">
        <v>120</v>
      </c>
      <c r="G53" s="12">
        <v>2.75</v>
      </c>
      <c r="H53" s="12">
        <v>9.3800000000000008</v>
      </c>
      <c r="I53" s="13">
        <f t="shared" si="0"/>
        <v>18.760000000000002</v>
      </c>
      <c r="J53" s="12">
        <f t="shared" si="1"/>
        <v>62.51</v>
      </c>
      <c r="K53" s="13">
        <f t="shared" si="2"/>
        <v>155.90166666666664</v>
      </c>
      <c r="L53" s="24"/>
      <c r="M53" s="24"/>
    </row>
    <row r="54" spans="1:13" x14ac:dyDescent="0.25">
      <c r="A54" s="11">
        <v>42320</v>
      </c>
      <c r="B54" s="12" t="s">
        <v>77</v>
      </c>
      <c r="C54" s="13">
        <v>10</v>
      </c>
      <c r="D54" s="12">
        <v>2</v>
      </c>
      <c r="E54" s="12" t="s">
        <v>78</v>
      </c>
      <c r="F54" s="12" t="s">
        <v>120</v>
      </c>
      <c r="G54" s="12">
        <v>4.33</v>
      </c>
      <c r="H54" s="12">
        <v>6.66</v>
      </c>
      <c r="I54" s="13">
        <f t="shared" si="0"/>
        <v>33.299999999999997</v>
      </c>
      <c r="J54" s="12">
        <f t="shared" si="1"/>
        <v>69.17</v>
      </c>
      <c r="K54" s="13">
        <f t="shared" si="2"/>
        <v>189.20166666666665</v>
      </c>
      <c r="L54" s="24"/>
      <c r="M54" s="24"/>
    </row>
    <row r="55" spans="1:13" x14ac:dyDescent="0.25">
      <c r="A55" s="8">
        <v>42320</v>
      </c>
      <c r="B55" s="9" t="s">
        <v>56</v>
      </c>
      <c r="C55" s="10">
        <v>10</v>
      </c>
      <c r="D55" s="9">
        <v>3</v>
      </c>
      <c r="E55" s="9" t="s">
        <v>79</v>
      </c>
      <c r="F55" s="9" t="s">
        <v>2</v>
      </c>
      <c r="G55" s="9">
        <v>3.25</v>
      </c>
      <c r="H55" s="9">
        <v>-3</v>
      </c>
      <c r="I55" s="10">
        <f t="shared" si="0"/>
        <v>-10</v>
      </c>
      <c r="J55" s="9">
        <f t="shared" si="1"/>
        <v>66.17</v>
      </c>
      <c r="K55" s="10">
        <f t="shared" si="2"/>
        <v>179.20166666666665</v>
      </c>
      <c r="L55" s="24"/>
      <c r="M55" s="24"/>
    </row>
    <row r="56" spans="1:13" x14ac:dyDescent="0.25">
      <c r="A56" s="8">
        <v>42320</v>
      </c>
      <c r="B56" s="9" t="s">
        <v>77</v>
      </c>
      <c r="C56" s="10">
        <v>10</v>
      </c>
      <c r="D56" s="9">
        <v>2</v>
      </c>
      <c r="E56" s="9" t="s">
        <v>80</v>
      </c>
      <c r="F56" s="9" t="s">
        <v>2</v>
      </c>
      <c r="G56" s="9">
        <v>4</v>
      </c>
      <c r="H56" s="9">
        <v>-2</v>
      </c>
      <c r="I56" s="10">
        <f t="shared" si="0"/>
        <v>-10</v>
      </c>
      <c r="J56" s="9">
        <f t="shared" si="1"/>
        <v>64.17</v>
      </c>
      <c r="K56" s="10">
        <f t="shared" si="2"/>
        <v>169.20166666666665</v>
      </c>
      <c r="L56" s="24"/>
      <c r="M56" s="24"/>
    </row>
    <row r="57" spans="1:13" x14ac:dyDescent="0.25">
      <c r="A57" s="8">
        <v>42321</v>
      </c>
      <c r="B57" s="9" t="s">
        <v>71</v>
      </c>
      <c r="C57" s="10">
        <v>10</v>
      </c>
      <c r="D57" s="9">
        <v>3</v>
      </c>
      <c r="E57" s="9" t="s">
        <v>81</v>
      </c>
      <c r="F57" s="9" t="s">
        <v>2</v>
      </c>
      <c r="G57" s="9">
        <v>5</v>
      </c>
      <c r="H57" s="9">
        <v>-3</v>
      </c>
      <c r="I57" s="10">
        <f t="shared" si="0"/>
        <v>-10</v>
      </c>
      <c r="J57" s="9">
        <f t="shared" si="1"/>
        <v>61.17</v>
      </c>
      <c r="K57" s="10">
        <f t="shared" si="2"/>
        <v>159.20166666666665</v>
      </c>
      <c r="L57" s="24"/>
      <c r="M57" s="24"/>
    </row>
    <row r="58" spans="1:13" x14ac:dyDescent="0.25">
      <c r="A58" s="8">
        <v>42321</v>
      </c>
      <c r="B58" s="9" t="s">
        <v>82</v>
      </c>
      <c r="C58" s="10">
        <v>10</v>
      </c>
      <c r="D58" s="9">
        <v>5</v>
      </c>
      <c r="E58" s="9" t="s">
        <v>83</v>
      </c>
      <c r="F58" s="9" t="s">
        <v>2</v>
      </c>
      <c r="G58" s="9">
        <v>2.25</v>
      </c>
      <c r="H58" s="9">
        <v>-5</v>
      </c>
      <c r="I58" s="10">
        <f t="shared" si="0"/>
        <v>-10</v>
      </c>
      <c r="J58" s="9">
        <f t="shared" si="1"/>
        <v>56.17</v>
      </c>
      <c r="K58" s="10">
        <f t="shared" si="2"/>
        <v>149.20166666666665</v>
      </c>
      <c r="L58" s="24"/>
      <c r="M58" s="24"/>
    </row>
    <row r="59" spans="1:13" x14ac:dyDescent="0.25">
      <c r="A59" s="11">
        <v>42322</v>
      </c>
      <c r="B59" s="12" t="s">
        <v>71</v>
      </c>
      <c r="C59" s="13">
        <v>10</v>
      </c>
      <c r="D59" s="12">
        <v>3</v>
      </c>
      <c r="E59" s="12" t="s">
        <v>84</v>
      </c>
      <c r="F59" s="12" t="s">
        <v>120</v>
      </c>
      <c r="G59" s="12">
        <v>3.75</v>
      </c>
      <c r="H59" s="12">
        <v>8.25</v>
      </c>
      <c r="I59" s="13">
        <f t="shared" si="0"/>
        <v>27.5</v>
      </c>
      <c r="J59" s="12">
        <f t="shared" si="1"/>
        <v>64.42</v>
      </c>
      <c r="K59" s="13">
        <f t="shared" si="2"/>
        <v>176.70166666666665</v>
      </c>
      <c r="L59" s="24"/>
      <c r="M59" s="24"/>
    </row>
    <row r="60" spans="1:13" x14ac:dyDescent="0.25">
      <c r="A60" s="8">
        <v>42324</v>
      </c>
      <c r="B60" s="9" t="s">
        <v>85</v>
      </c>
      <c r="C60" s="10">
        <v>10</v>
      </c>
      <c r="D60" s="9">
        <v>2</v>
      </c>
      <c r="E60" s="9" t="s">
        <v>86</v>
      </c>
      <c r="F60" s="9" t="s">
        <v>2</v>
      </c>
      <c r="G60" s="9">
        <v>4.5</v>
      </c>
      <c r="H60" s="9">
        <v>-2</v>
      </c>
      <c r="I60" s="10">
        <f t="shared" si="0"/>
        <v>-10</v>
      </c>
      <c r="J60" s="9">
        <f t="shared" si="1"/>
        <v>62.42</v>
      </c>
      <c r="K60" s="10">
        <f t="shared" si="2"/>
        <v>166.70166666666665</v>
      </c>
      <c r="L60" s="24"/>
      <c r="M60" s="24"/>
    </row>
    <row r="61" spans="1:13" x14ac:dyDescent="0.25">
      <c r="A61" s="11">
        <v>42324</v>
      </c>
      <c r="B61" s="12" t="s">
        <v>0</v>
      </c>
      <c r="C61" s="13">
        <v>10</v>
      </c>
      <c r="D61" s="12">
        <v>2</v>
      </c>
      <c r="E61" s="12" t="s">
        <v>87</v>
      </c>
      <c r="F61" s="12" t="s">
        <v>120</v>
      </c>
      <c r="G61" s="12">
        <v>2</v>
      </c>
      <c r="H61" s="12">
        <v>2</v>
      </c>
      <c r="I61" s="13">
        <f t="shared" si="0"/>
        <v>10</v>
      </c>
      <c r="J61" s="12">
        <f t="shared" si="1"/>
        <v>64.42</v>
      </c>
      <c r="K61" s="13">
        <f t="shared" si="2"/>
        <v>176.70166666666665</v>
      </c>
      <c r="L61" s="24"/>
      <c r="M61" s="24"/>
    </row>
    <row r="62" spans="1:13" x14ac:dyDescent="0.25">
      <c r="A62" s="8">
        <v>42325</v>
      </c>
      <c r="B62" s="9" t="s">
        <v>88</v>
      </c>
      <c r="C62" s="10">
        <v>10</v>
      </c>
      <c r="D62" s="9">
        <v>3</v>
      </c>
      <c r="E62" s="9" t="s">
        <v>89</v>
      </c>
      <c r="F62" s="9" t="s">
        <v>2</v>
      </c>
      <c r="G62" s="9">
        <v>4</v>
      </c>
      <c r="H62" s="9">
        <v>-3</v>
      </c>
      <c r="I62" s="10">
        <f t="shared" si="0"/>
        <v>-10</v>
      </c>
      <c r="J62" s="9">
        <f t="shared" si="1"/>
        <v>61.42</v>
      </c>
      <c r="K62" s="10">
        <f t="shared" si="2"/>
        <v>166.70166666666665</v>
      </c>
      <c r="L62" s="24"/>
      <c r="M62" s="24"/>
    </row>
    <row r="63" spans="1:13" x14ac:dyDescent="0.25">
      <c r="A63" s="8">
        <v>42325</v>
      </c>
      <c r="B63" s="9" t="s">
        <v>88</v>
      </c>
      <c r="C63" s="10">
        <v>10</v>
      </c>
      <c r="D63" s="9">
        <v>2</v>
      </c>
      <c r="E63" s="9" t="s">
        <v>90</v>
      </c>
      <c r="F63" s="9" t="s">
        <v>2</v>
      </c>
      <c r="G63" s="9">
        <v>2.5</v>
      </c>
      <c r="H63" s="9">
        <v>-2</v>
      </c>
      <c r="I63" s="10">
        <f t="shared" si="0"/>
        <v>-10</v>
      </c>
      <c r="J63" s="9">
        <f t="shared" si="1"/>
        <v>59.42</v>
      </c>
      <c r="K63" s="10">
        <f t="shared" si="2"/>
        <v>156.70166666666665</v>
      </c>
      <c r="L63" s="24"/>
      <c r="M63" s="24"/>
    </row>
    <row r="64" spans="1:13" x14ac:dyDescent="0.25">
      <c r="A64" s="8">
        <v>42325</v>
      </c>
      <c r="B64" s="9" t="s">
        <v>91</v>
      </c>
      <c r="C64" s="10">
        <v>10</v>
      </c>
      <c r="D64" s="9">
        <v>3</v>
      </c>
      <c r="E64" s="9" t="s">
        <v>92</v>
      </c>
      <c r="F64" s="9" t="s">
        <v>2</v>
      </c>
      <c r="G64" s="9">
        <v>3</v>
      </c>
      <c r="H64" s="9">
        <v>-3</v>
      </c>
      <c r="I64" s="10">
        <f t="shared" si="0"/>
        <v>-10</v>
      </c>
      <c r="J64" s="9">
        <f t="shared" si="1"/>
        <v>56.42</v>
      </c>
      <c r="K64" s="10">
        <f t="shared" si="2"/>
        <v>146.70166666666665</v>
      </c>
      <c r="L64" s="24"/>
      <c r="M64" s="24"/>
    </row>
    <row r="65" spans="1:13" x14ac:dyDescent="0.25">
      <c r="A65" s="11">
        <v>42326</v>
      </c>
      <c r="B65" s="12" t="s">
        <v>93</v>
      </c>
      <c r="C65" s="13">
        <v>10</v>
      </c>
      <c r="D65" s="12">
        <v>2</v>
      </c>
      <c r="E65" s="12" t="s">
        <v>94</v>
      </c>
      <c r="F65" s="12" t="s">
        <v>120</v>
      </c>
      <c r="G65" s="12">
        <v>2.2000000000000002</v>
      </c>
      <c r="H65" s="12">
        <v>3.25</v>
      </c>
      <c r="I65" s="13">
        <f t="shared" si="0"/>
        <v>16.25</v>
      </c>
      <c r="J65" s="12">
        <f t="shared" si="1"/>
        <v>59.67</v>
      </c>
      <c r="K65" s="13">
        <f t="shared" si="2"/>
        <v>162.95166666666665</v>
      </c>
      <c r="L65" s="24"/>
      <c r="M65" s="24"/>
    </row>
    <row r="66" spans="1:13" x14ac:dyDescent="0.25">
      <c r="A66" s="8">
        <v>42326</v>
      </c>
      <c r="B66" s="9" t="s">
        <v>19</v>
      </c>
      <c r="C66" s="10">
        <v>10</v>
      </c>
      <c r="D66" s="9">
        <v>2</v>
      </c>
      <c r="E66" s="9" t="s">
        <v>95</v>
      </c>
      <c r="F66" s="9" t="s">
        <v>2</v>
      </c>
      <c r="G66" s="9">
        <v>8</v>
      </c>
      <c r="H66" s="9">
        <v>-2</v>
      </c>
      <c r="I66" s="10">
        <f t="shared" si="0"/>
        <v>-10</v>
      </c>
      <c r="J66" s="9">
        <f t="shared" si="1"/>
        <v>57.67</v>
      </c>
      <c r="K66" s="10">
        <f t="shared" si="2"/>
        <v>152.95166666666665</v>
      </c>
      <c r="L66" s="24"/>
      <c r="M66" s="24"/>
    </row>
    <row r="67" spans="1:13" x14ac:dyDescent="0.25">
      <c r="A67" s="8">
        <v>42327</v>
      </c>
      <c r="B67" s="9" t="s">
        <v>30</v>
      </c>
      <c r="C67" s="10">
        <v>10</v>
      </c>
      <c r="D67" s="9">
        <v>2</v>
      </c>
      <c r="E67" s="9" t="s">
        <v>96</v>
      </c>
      <c r="F67" s="9" t="s">
        <v>2</v>
      </c>
      <c r="G67" s="9">
        <v>2.2000000000000002</v>
      </c>
      <c r="H67" s="9">
        <v>-2</v>
      </c>
      <c r="I67" s="10">
        <f t="shared" si="0"/>
        <v>-10</v>
      </c>
      <c r="J67" s="9">
        <f t="shared" si="1"/>
        <v>55.67</v>
      </c>
      <c r="K67" s="10">
        <f t="shared" si="2"/>
        <v>142.95166666666665</v>
      </c>
      <c r="L67" s="24"/>
      <c r="M67" s="24"/>
    </row>
    <row r="68" spans="1:13" x14ac:dyDescent="0.25">
      <c r="A68" s="11">
        <v>42327</v>
      </c>
      <c r="B68" s="12" t="s">
        <v>30</v>
      </c>
      <c r="C68" s="13">
        <v>10</v>
      </c>
      <c r="D68" s="12">
        <v>3</v>
      </c>
      <c r="E68" s="12" t="s">
        <v>97</v>
      </c>
      <c r="F68" s="12" t="s">
        <v>120</v>
      </c>
      <c r="G68" s="12">
        <v>5.5</v>
      </c>
      <c r="H68" s="12">
        <v>13.5</v>
      </c>
      <c r="I68" s="13">
        <f t="shared" ref="I68:I82" si="3">(H68/D68)*C68</f>
        <v>45</v>
      </c>
      <c r="J68" s="12">
        <f t="shared" si="1"/>
        <v>69.17</v>
      </c>
      <c r="K68" s="13">
        <f t="shared" si="2"/>
        <v>187.95166666666665</v>
      </c>
      <c r="L68" s="24"/>
      <c r="M68" s="24"/>
    </row>
    <row r="69" spans="1:13" x14ac:dyDescent="0.25">
      <c r="A69" s="8">
        <v>42327</v>
      </c>
      <c r="B69" s="9" t="s">
        <v>30</v>
      </c>
      <c r="C69" s="10">
        <v>10</v>
      </c>
      <c r="D69" s="9">
        <v>4</v>
      </c>
      <c r="E69" s="9" t="s">
        <v>98</v>
      </c>
      <c r="F69" s="9" t="s">
        <v>2</v>
      </c>
      <c r="G69" s="9">
        <v>3</v>
      </c>
      <c r="H69" s="9">
        <v>-4</v>
      </c>
      <c r="I69" s="10">
        <f t="shared" si="3"/>
        <v>-10</v>
      </c>
      <c r="J69" s="9">
        <f t="shared" ref="J69:J82" si="4">J68+H69</f>
        <v>65.17</v>
      </c>
      <c r="K69" s="10">
        <f t="shared" ref="K69:K82" si="5">K68+I69</f>
        <v>177.95166666666665</v>
      </c>
      <c r="L69" s="24"/>
      <c r="M69" s="24"/>
    </row>
    <row r="70" spans="1:13" x14ac:dyDescent="0.25">
      <c r="A70" s="11">
        <v>42327</v>
      </c>
      <c r="B70" s="12" t="s">
        <v>99</v>
      </c>
      <c r="C70" s="13">
        <v>10</v>
      </c>
      <c r="D70" s="12">
        <v>2</v>
      </c>
      <c r="E70" s="12" t="s">
        <v>100</v>
      </c>
      <c r="F70" s="12" t="s">
        <v>120</v>
      </c>
      <c r="G70" s="12">
        <v>2.25</v>
      </c>
      <c r="H70" s="12">
        <v>2.5</v>
      </c>
      <c r="I70" s="13">
        <f t="shared" si="3"/>
        <v>12.5</v>
      </c>
      <c r="J70" s="12">
        <f t="shared" si="4"/>
        <v>67.67</v>
      </c>
      <c r="K70" s="13">
        <f t="shared" si="5"/>
        <v>190.45166666666665</v>
      </c>
      <c r="L70" s="24"/>
      <c r="M70" s="24"/>
    </row>
    <row r="71" spans="1:13" x14ac:dyDescent="0.25">
      <c r="A71" s="11">
        <v>42327</v>
      </c>
      <c r="B71" s="12" t="s">
        <v>99</v>
      </c>
      <c r="C71" s="13">
        <v>10</v>
      </c>
      <c r="D71" s="12">
        <v>3</v>
      </c>
      <c r="E71" s="12" t="s">
        <v>101</v>
      </c>
      <c r="F71" s="12" t="s">
        <v>120</v>
      </c>
      <c r="G71" s="12">
        <v>2.88</v>
      </c>
      <c r="H71" s="12">
        <v>5.62</v>
      </c>
      <c r="I71" s="13">
        <f t="shared" si="3"/>
        <v>18.733333333333334</v>
      </c>
      <c r="J71" s="12">
        <f t="shared" si="4"/>
        <v>73.290000000000006</v>
      </c>
      <c r="K71" s="13">
        <f t="shared" si="5"/>
        <v>209.185</v>
      </c>
      <c r="L71" s="24"/>
      <c r="M71" s="24"/>
    </row>
    <row r="72" spans="1:13" x14ac:dyDescent="0.25">
      <c r="A72" s="8">
        <v>42328</v>
      </c>
      <c r="B72" s="9" t="s">
        <v>10</v>
      </c>
      <c r="C72" s="10">
        <v>10</v>
      </c>
      <c r="D72" s="9">
        <v>3</v>
      </c>
      <c r="E72" s="9" t="s">
        <v>102</v>
      </c>
      <c r="F72" s="9" t="s">
        <v>2</v>
      </c>
      <c r="G72" s="9">
        <v>2.88</v>
      </c>
      <c r="H72" s="9">
        <v>-3</v>
      </c>
      <c r="I72" s="10">
        <f t="shared" si="3"/>
        <v>-10</v>
      </c>
      <c r="J72" s="9">
        <f t="shared" si="4"/>
        <v>70.290000000000006</v>
      </c>
      <c r="K72" s="10">
        <f t="shared" si="5"/>
        <v>199.185</v>
      </c>
      <c r="L72" s="24"/>
      <c r="M72" s="24"/>
    </row>
    <row r="73" spans="1:13" x14ac:dyDescent="0.25">
      <c r="A73" s="8">
        <v>42328</v>
      </c>
      <c r="B73" s="9" t="s">
        <v>0</v>
      </c>
      <c r="C73" s="10">
        <v>10</v>
      </c>
      <c r="D73" s="9">
        <v>2</v>
      </c>
      <c r="E73" s="9" t="s">
        <v>103</v>
      </c>
      <c r="F73" s="9" t="s">
        <v>2</v>
      </c>
      <c r="G73" s="9">
        <v>3.75</v>
      </c>
      <c r="H73" s="9">
        <v>-2</v>
      </c>
      <c r="I73" s="10">
        <f t="shared" si="3"/>
        <v>-10</v>
      </c>
      <c r="J73" s="9">
        <f t="shared" si="4"/>
        <v>68.290000000000006</v>
      </c>
      <c r="K73" s="10">
        <f t="shared" si="5"/>
        <v>189.185</v>
      </c>
      <c r="L73" s="24"/>
      <c r="M73" s="24"/>
    </row>
    <row r="74" spans="1:13" x14ac:dyDescent="0.25">
      <c r="A74" s="8">
        <v>42329</v>
      </c>
      <c r="B74" s="9" t="s">
        <v>71</v>
      </c>
      <c r="C74" s="10">
        <v>10</v>
      </c>
      <c r="D74" s="9">
        <v>2</v>
      </c>
      <c r="E74" s="9" t="s">
        <v>104</v>
      </c>
      <c r="F74" s="9" t="s">
        <v>2</v>
      </c>
      <c r="G74" s="9">
        <v>3.25</v>
      </c>
      <c r="H74" s="9">
        <v>-2</v>
      </c>
      <c r="I74" s="10">
        <f t="shared" si="3"/>
        <v>-10</v>
      </c>
      <c r="J74" s="9">
        <f t="shared" si="4"/>
        <v>66.290000000000006</v>
      </c>
      <c r="K74" s="10">
        <f t="shared" si="5"/>
        <v>179.185</v>
      </c>
      <c r="L74" s="24"/>
      <c r="M74" s="24"/>
    </row>
    <row r="75" spans="1:13" x14ac:dyDescent="0.25">
      <c r="A75" s="8">
        <v>42329</v>
      </c>
      <c r="B75" s="9" t="s">
        <v>73</v>
      </c>
      <c r="C75" s="10">
        <v>10</v>
      </c>
      <c r="D75" s="9">
        <v>2</v>
      </c>
      <c r="E75" s="9" t="s">
        <v>105</v>
      </c>
      <c r="F75" s="9" t="s">
        <v>2</v>
      </c>
      <c r="G75" s="9">
        <v>4.33</v>
      </c>
      <c r="H75" s="9">
        <v>-2</v>
      </c>
      <c r="I75" s="10">
        <f t="shared" si="3"/>
        <v>-10</v>
      </c>
      <c r="J75" s="9">
        <f t="shared" si="4"/>
        <v>64.290000000000006</v>
      </c>
      <c r="K75" s="10">
        <f t="shared" si="5"/>
        <v>169.185</v>
      </c>
      <c r="L75" s="24"/>
      <c r="M75" s="24"/>
    </row>
    <row r="76" spans="1:13" x14ac:dyDescent="0.25">
      <c r="A76" s="8">
        <v>42331</v>
      </c>
      <c r="B76" s="9" t="s">
        <v>7</v>
      </c>
      <c r="C76" s="10">
        <v>10</v>
      </c>
      <c r="D76" s="9">
        <v>2</v>
      </c>
      <c r="E76" s="9" t="s">
        <v>106</v>
      </c>
      <c r="F76" s="9" t="s">
        <v>2</v>
      </c>
      <c r="G76" s="9">
        <v>2.5</v>
      </c>
      <c r="H76" s="9">
        <v>-2</v>
      </c>
      <c r="I76" s="10">
        <f t="shared" si="3"/>
        <v>-10</v>
      </c>
      <c r="J76" s="9">
        <f t="shared" si="4"/>
        <v>62.290000000000006</v>
      </c>
      <c r="K76" s="10">
        <f t="shared" si="5"/>
        <v>159.185</v>
      </c>
      <c r="L76" s="24"/>
      <c r="M76" s="24"/>
    </row>
    <row r="77" spans="1:13" x14ac:dyDescent="0.25">
      <c r="A77" s="11">
        <v>42333</v>
      </c>
      <c r="B77" s="12" t="s">
        <v>71</v>
      </c>
      <c r="C77" s="13">
        <v>10</v>
      </c>
      <c r="D77" s="12">
        <v>3</v>
      </c>
      <c r="E77" s="12" t="s">
        <v>107</v>
      </c>
      <c r="F77" s="12" t="s">
        <v>120</v>
      </c>
      <c r="G77" s="12">
        <v>2.25</v>
      </c>
      <c r="H77" s="12">
        <v>3.75</v>
      </c>
      <c r="I77" s="13">
        <f t="shared" si="3"/>
        <v>12.5</v>
      </c>
      <c r="J77" s="12">
        <f t="shared" si="4"/>
        <v>66.040000000000006</v>
      </c>
      <c r="K77" s="13">
        <f t="shared" si="5"/>
        <v>171.685</v>
      </c>
      <c r="L77" s="24"/>
      <c r="M77" s="24"/>
    </row>
    <row r="78" spans="1:13" x14ac:dyDescent="0.25">
      <c r="A78" s="8">
        <v>42333</v>
      </c>
      <c r="B78" s="9" t="s">
        <v>19</v>
      </c>
      <c r="C78" s="10">
        <v>10</v>
      </c>
      <c r="D78" s="9">
        <v>2</v>
      </c>
      <c r="E78" s="9" t="s">
        <v>108</v>
      </c>
      <c r="F78" s="9" t="s">
        <v>2</v>
      </c>
      <c r="G78" s="9">
        <v>3</v>
      </c>
      <c r="H78" s="9">
        <v>-2</v>
      </c>
      <c r="I78" s="10">
        <f t="shared" si="3"/>
        <v>-10</v>
      </c>
      <c r="J78" s="9">
        <f t="shared" si="4"/>
        <v>64.040000000000006</v>
      </c>
      <c r="K78" s="10">
        <f t="shared" si="5"/>
        <v>161.685</v>
      </c>
      <c r="L78" s="24"/>
      <c r="M78" s="24"/>
    </row>
    <row r="79" spans="1:13" x14ac:dyDescent="0.25">
      <c r="A79" s="8">
        <v>42334</v>
      </c>
      <c r="B79" s="9" t="s">
        <v>88</v>
      </c>
      <c r="C79" s="10">
        <v>10</v>
      </c>
      <c r="D79" s="9">
        <v>2</v>
      </c>
      <c r="E79" s="9" t="s">
        <v>121</v>
      </c>
      <c r="F79" s="9" t="s">
        <v>2</v>
      </c>
      <c r="G79" s="9">
        <v>2.37</v>
      </c>
      <c r="H79" s="9">
        <v>-2</v>
      </c>
      <c r="I79" s="10">
        <f t="shared" si="3"/>
        <v>-10</v>
      </c>
      <c r="J79" s="9">
        <f t="shared" si="4"/>
        <v>62.040000000000006</v>
      </c>
      <c r="K79" s="10">
        <f t="shared" si="5"/>
        <v>151.685</v>
      </c>
      <c r="L79" s="24"/>
      <c r="M79" s="24"/>
    </row>
    <row r="80" spans="1:13" x14ac:dyDescent="0.25">
      <c r="A80" s="8">
        <v>42334</v>
      </c>
      <c r="B80" s="9" t="s">
        <v>39</v>
      </c>
      <c r="C80" s="10">
        <v>10</v>
      </c>
      <c r="D80" s="9">
        <v>4</v>
      </c>
      <c r="E80" s="9" t="s">
        <v>122</v>
      </c>
      <c r="F80" s="9" t="s">
        <v>2</v>
      </c>
      <c r="G80" s="9">
        <v>3</v>
      </c>
      <c r="H80" s="9">
        <v>-4</v>
      </c>
      <c r="I80" s="10">
        <f t="shared" si="3"/>
        <v>-10</v>
      </c>
      <c r="J80" s="9">
        <f t="shared" si="4"/>
        <v>58.040000000000006</v>
      </c>
      <c r="K80" s="10">
        <f t="shared" si="5"/>
        <v>141.685</v>
      </c>
      <c r="L80" s="24"/>
      <c r="M80" s="24"/>
    </row>
    <row r="81" spans="1:13" x14ac:dyDescent="0.25">
      <c r="A81" s="8">
        <v>42334</v>
      </c>
      <c r="B81" s="9" t="s">
        <v>39</v>
      </c>
      <c r="C81" s="10">
        <v>10</v>
      </c>
      <c r="D81" s="9">
        <v>4</v>
      </c>
      <c r="E81" s="9" t="s">
        <v>123</v>
      </c>
      <c r="F81" s="9" t="s">
        <v>2</v>
      </c>
      <c r="G81" s="9">
        <v>3.25</v>
      </c>
      <c r="H81" s="9">
        <v>-4</v>
      </c>
      <c r="I81" s="10">
        <f t="shared" si="3"/>
        <v>-10</v>
      </c>
      <c r="J81" s="9">
        <f t="shared" si="4"/>
        <v>54.040000000000006</v>
      </c>
      <c r="K81" s="10">
        <f t="shared" si="5"/>
        <v>131.685</v>
      </c>
      <c r="L81" s="24"/>
      <c r="M81" s="24"/>
    </row>
    <row r="82" spans="1:13" x14ac:dyDescent="0.25">
      <c r="A82" s="8">
        <v>42334</v>
      </c>
      <c r="B82" s="9" t="s">
        <v>88</v>
      </c>
      <c r="C82" s="10">
        <v>10</v>
      </c>
      <c r="D82" s="9">
        <v>2</v>
      </c>
      <c r="E82" s="9" t="s">
        <v>124</v>
      </c>
      <c r="F82" s="9" t="s">
        <v>2</v>
      </c>
      <c r="G82" s="9">
        <v>3.75</v>
      </c>
      <c r="H82" s="9">
        <v>-2</v>
      </c>
      <c r="I82" s="10">
        <f t="shared" si="3"/>
        <v>-10</v>
      </c>
      <c r="J82" s="9">
        <f t="shared" si="4"/>
        <v>52.040000000000006</v>
      </c>
      <c r="K82" s="10">
        <f t="shared" si="5"/>
        <v>121.685</v>
      </c>
      <c r="L82" s="24"/>
      <c r="M82" s="24"/>
    </row>
    <row r="83" spans="1:13" ht="21" x14ac:dyDescent="0.35">
      <c r="A83" s="26"/>
      <c r="B83" s="27"/>
      <c r="C83" s="28"/>
      <c r="D83" s="27"/>
      <c r="E83" s="27"/>
      <c r="F83" s="27"/>
      <c r="G83" s="14" t="s">
        <v>125</v>
      </c>
      <c r="H83" s="15"/>
      <c r="I83" s="16"/>
      <c r="J83" s="15"/>
      <c r="K83" s="17">
        <v>121.69</v>
      </c>
      <c r="L83" s="24"/>
      <c r="M83" s="24"/>
    </row>
    <row r="84" spans="1:13" x14ac:dyDescent="0.25">
      <c r="A84" s="26"/>
      <c r="B84" s="27"/>
      <c r="C84" s="28"/>
      <c r="D84" s="27"/>
      <c r="E84" s="27"/>
      <c r="F84" s="27"/>
      <c r="G84" s="27"/>
      <c r="H84" s="27"/>
      <c r="I84" s="28"/>
      <c r="J84" s="27"/>
      <c r="K84" s="28"/>
      <c r="L84" s="24"/>
      <c r="M84" s="24"/>
    </row>
    <row r="85" spans="1:13" x14ac:dyDescent="0.25">
      <c r="A85" s="26"/>
      <c r="B85" s="27"/>
      <c r="C85" s="28"/>
      <c r="D85" s="27"/>
      <c r="E85" s="27"/>
      <c r="F85" s="27"/>
      <c r="G85" s="27"/>
      <c r="H85" s="27"/>
      <c r="I85" s="28"/>
      <c r="J85" s="27"/>
      <c r="K85" s="28"/>
      <c r="L85" s="24"/>
      <c r="M85" s="24"/>
    </row>
    <row r="86" spans="1:13" x14ac:dyDescent="0.25">
      <c r="A86" s="26"/>
      <c r="B86" s="27"/>
      <c r="C86" s="28"/>
      <c r="D86" s="27"/>
      <c r="E86" s="27"/>
      <c r="F86" s="27"/>
      <c r="G86" s="27"/>
      <c r="H86" s="27"/>
      <c r="I86" s="28"/>
      <c r="J86" s="27"/>
      <c r="K86" s="28"/>
      <c r="L86" s="24"/>
      <c r="M86" s="24"/>
    </row>
    <row r="87" spans="1:13" x14ac:dyDescent="0.25">
      <c r="A87" s="26"/>
      <c r="B87" s="27"/>
      <c r="C87" s="28"/>
      <c r="D87" s="27"/>
      <c r="E87" s="27"/>
      <c r="F87" s="27"/>
      <c r="G87" s="27"/>
      <c r="H87" s="27"/>
      <c r="I87" s="28"/>
      <c r="J87" s="27"/>
      <c r="K87" s="28"/>
      <c r="L87" s="24"/>
      <c r="M87" s="24"/>
    </row>
  </sheetData>
  <mergeCells count="1"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"/>
  <sheetViews>
    <sheetView workbookViewId="0">
      <selection activeCell="C2" sqref="C2:G4"/>
    </sheetView>
  </sheetViews>
  <sheetFormatPr defaultRowHeight="15" x14ac:dyDescent="0.25"/>
  <cols>
    <col min="3" max="3" width="27.5703125" bestFit="1" customWidth="1"/>
    <col min="4" max="4" width="19.85546875" bestFit="1" customWidth="1"/>
    <col min="5" max="5" width="25.28515625" bestFit="1" customWidth="1"/>
    <col min="6" max="6" width="20.140625" bestFit="1" customWidth="1"/>
    <col min="7" max="7" width="14.28515625" bestFit="1" customWidth="1"/>
  </cols>
  <sheetData>
    <row r="2" spans="3:7" ht="28.5" x14ac:dyDescent="0.45">
      <c r="C2" s="20"/>
      <c r="D2" s="20" t="s">
        <v>119</v>
      </c>
      <c r="E2" s="20" t="s">
        <v>128</v>
      </c>
      <c r="F2" s="20" t="s">
        <v>129</v>
      </c>
      <c r="G2" s="20" t="s">
        <v>130</v>
      </c>
    </row>
    <row r="3" spans="3:7" ht="28.5" x14ac:dyDescent="0.45">
      <c r="C3" s="20" t="s">
        <v>127</v>
      </c>
      <c r="D3" s="21" t="s">
        <v>131</v>
      </c>
      <c r="E3" s="22">
        <v>3.57</v>
      </c>
      <c r="F3" s="23">
        <f>26/80</f>
        <v>0.32500000000000001</v>
      </c>
      <c r="G3" s="23">
        <f>12.17/80</f>
        <v>0.15212500000000001</v>
      </c>
    </row>
    <row r="4" spans="3:7" ht="28.5" x14ac:dyDescent="0.45">
      <c r="C4" s="20" t="s">
        <v>133</v>
      </c>
      <c r="D4" s="21" t="s">
        <v>132</v>
      </c>
      <c r="E4" s="22">
        <v>3.57</v>
      </c>
      <c r="F4" s="23">
        <f>26/80</f>
        <v>0.32500000000000001</v>
      </c>
      <c r="G4" s="23">
        <f>52.04/225</f>
        <v>0.23128888888888888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2015-11-27T08:53:16Z</dcterms:created>
  <dcterms:modified xsi:type="dcterms:W3CDTF">2015-11-27T09:30:31Z</dcterms:modified>
</cp:coreProperties>
</file>